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50246EDF-07A4-4EA4-AE22-43CED4B1A9F0}" xr6:coauthVersionLast="47" xr6:coauthVersionMax="47" xr10:uidLastSave="{00000000-0000-0000-0000-000000000000}"/>
  <bookViews>
    <workbookView xWindow="-120" yWindow="-120" windowWidth="20730" windowHeight="11160" xr2:uid="{9EC785B7-83A2-4109-97FD-4368F1320895}"/>
  </bookViews>
  <sheets>
    <sheet name="ESF SNS" sheetId="1" r:id="rId1"/>
  </sheets>
  <externalReferences>
    <externalReference r:id="rId2"/>
    <externalReference r:id="rId3"/>
  </externalReferences>
  <definedNames>
    <definedName name="_xlnm.Print_Area" localSheetId="0">'ESF SNS'!$A$1:$K$67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2" i="1" s="1"/>
  <c r="F58" i="1"/>
  <c r="H52" i="1"/>
  <c r="H62" i="1" s="1"/>
  <c r="F45" i="1"/>
  <c r="F51" i="1" s="1"/>
  <c r="H42" i="1"/>
  <c r="F42" i="1"/>
  <c r="F39" i="1"/>
  <c r="F37" i="1"/>
  <c r="F34" i="1"/>
  <c r="H29" i="1"/>
  <c r="F29" i="1"/>
  <c r="H27" i="1"/>
  <c r="F27" i="1"/>
  <c r="F24" i="1"/>
  <c r="H17" i="1"/>
  <c r="F17" i="1"/>
  <c r="F14" i="1"/>
  <c r="F13" i="1"/>
  <c r="F10" i="1"/>
  <c r="H7" i="1"/>
  <c r="J62" i="1" l="1"/>
</calcChain>
</file>

<file path=xl/sharedStrings.xml><?xml version="1.0" encoding="utf-8"?>
<sst xmlns="http://schemas.openxmlformats.org/spreadsheetml/2006/main" count="99" uniqueCount="93">
  <si>
    <t>CENTRO DE GASTROENTEROLOGIA DR. LUIS E. AYBAR</t>
  </si>
  <si>
    <t>Estado de Situación Financiera</t>
  </si>
  <si>
    <t>Del ejercicio terminado al 28  DE FEBRERO  2026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</si>
  <si>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</si>
  <si>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</si>
  <si>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</si>
  <si>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</si>
  <si>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</si>
  <si>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</si>
  <si>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</si>
  <si>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</si>
  <si>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</si>
  <si>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</si>
  <si>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</si>
  <si>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</si>
  <si>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</si>
  <si>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</si>
  <si>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</si>
  <si>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</si>
  <si>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</si>
  <si>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</si>
  <si>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</si>
  <si>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</si>
  <si>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</si>
  <si>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</si>
  <si>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</si>
  <si>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</si>
  <si>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</si>
  <si>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</si>
  <si>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</si>
  <si>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</si>
  <si>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</si>
  <si>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</si>
  <si>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</si>
  <si>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</si>
  <si>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</si>
  <si>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</si>
  <si>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</si>
  <si>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</si>
  <si>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</si>
  <si>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</si>
  <si>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</si>
  <si>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</si>
  <si>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</si>
  <si>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</si>
  <si>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</si>
  <si>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</si>
  <si>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</si>
  <si>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</si>
  <si>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</si>
  <si>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</si>
  <si>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</si>
  <si>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</si>
  <si>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</si>
  <si>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</si>
  <si>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</si>
  <si>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</si>
  <si>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</si>
  <si>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</si>
  <si>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</si>
  <si>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</si>
  <si>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</si>
  <si>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</si>
  <si>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</si>
  <si>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</si>
  <si>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</si>
  <si>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</si>
  <si>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</si>
  <si>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</si>
  <si>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</si>
  <si>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</si>
  <si>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</si>
  <si>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</si>
  <si>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</si>
  <si>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</si>
  <si>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</si>
  <si>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</si>
  <si>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</si>
  <si>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</si>
  <si>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</si>
  <si>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</si>
  <si>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</si>
  <si>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</si>
  <si>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</si>
  <si>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</si>
  <si>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</si>
  <si>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</si>
  <si>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</si>
  <si>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</si>
  <si>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Dr. Genis Luis Feliz Ramirez</t>
  </si>
  <si>
    <t>Lic. Jose Alberto Javier Garcia</t>
  </si>
  <si>
    <t>Director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</si>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</sst>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41" fontId="1" fillId="2" borderId="0" xfId="0" applyNumberFormat="1" applyFont="1" applyFill="1"/>
    <xf numFmtId="41" fontId="1" fillId="2" borderId="0" xfId="0" applyNumberFormat="1" applyFont="1" applyFill="1" applyAlignment="1">
      <alignment horizontal="left" vertical="center" indent="5"/>
    </xf>
    <xf numFmtId="41" fontId="1" fillId="2" borderId="1" xfId="0" applyNumberFormat="1" applyFont="1" applyFill="1" applyBorder="1" applyAlignment="1">
      <alignment vertical="center"/>
    </xf>
    <xf numFmtId="0" fontId="6" fillId="0" borderId="0" xfId="0" applyFont="1"/>
    <xf numFmtId="41" fontId="1" fillId="2" borderId="1" xfId="0" applyNumberFormat="1" applyFont="1" applyFill="1" applyBorder="1"/>
    <xf numFmtId="41" fontId="5" fillId="2" borderId="1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4" fontId="0" fillId="0" borderId="0" xfId="0" applyNumberFormat="1"/>
    <xf numFmtId="41" fontId="5" fillId="2" borderId="2" xfId="0" applyNumberFormat="1" applyFont="1" applyFill="1" applyBorder="1" applyAlignment="1">
      <alignment vertical="center"/>
    </xf>
    <xf numFmtId="41" fontId="7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41" fontId="0" fillId="0" borderId="0" xfId="0" applyNumberFormat="1" applyAlignment="1">
      <alignment vertical="center"/>
    </xf>
    <xf numFmtId="41" fontId="1" fillId="0" borderId="0" xfId="0" applyNumberFormat="1" applyFont="1" applyAlignment="1">
      <alignment vertical="center"/>
    </xf>
    <xf numFmtId="0" fontId="8" fillId="3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2" borderId="0" xfId="0" applyNumberFormat="1" applyFont="1" applyFill="1" applyAlignment="1">
      <alignment vertical="center"/>
    </xf>
    <xf numFmtId="43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38100</xdr:rowOff>
    </xdr:from>
    <xdr:to>
      <xdr:col>3</xdr:col>
      <xdr:colOff>1657350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7270F8-5B17-8310-26A6-0D2234FA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1771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AppData\Local\Microsoft\Olk\Attachments\ooa-711de752-029e-4f75-882c-c5c92b3bd783\6015bc008d0795a249f6bf608ab38084ad3a37cdbd50ed3b09f82b7d9b6d9741\Estados%20Financieros-%20MODELO%20%20FEBRERO%202026.xlsx" TargetMode="External"/><Relationship Id="rId1" Type="http://schemas.openxmlformats.org/officeDocument/2006/relationships/externalLinkPath" Target="file:///C:\Users\jortiz\AppData\Local\Microsoft\Olk\Attachments\ooa-711de752-029e-4f75-882c-c5c92b3bd783\6015bc008d0795a249f6bf608ab38084ad3a37cdbd50ed3b09f82b7d9b6d9741\Estados%20Financieros-%20MODELO%20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  <sheetName val="Hoja1"/>
    </sheetNames>
    <sheetDataSet>
      <sheetData sheetId="0"/>
      <sheetData sheetId="1" refreshError="1"/>
      <sheetData sheetId="2" refreshError="1"/>
      <sheetData sheetId="3" refreshError="1"/>
      <sheetData sheetId="4">
        <row r="36">
          <cell r="C36">
            <v>31159409.389999997</v>
          </cell>
        </row>
      </sheetData>
      <sheetData sheetId="5">
        <row r="23">
          <cell r="H23">
            <v>155694635.06</v>
          </cell>
        </row>
      </sheetData>
      <sheetData sheetId="6">
        <row r="11">
          <cell r="B11">
            <v>15089663.84</v>
          </cell>
        </row>
      </sheetData>
      <sheetData sheetId="7">
        <row r="16">
          <cell r="B16">
            <v>15790496.52</v>
          </cell>
        </row>
      </sheetData>
      <sheetData sheetId="8">
        <row r="10">
          <cell r="B10">
            <v>6713178.4900000002</v>
          </cell>
        </row>
      </sheetData>
      <sheetData sheetId="9">
        <row r="17">
          <cell r="B17">
            <v>0</v>
          </cell>
        </row>
      </sheetData>
      <sheetData sheetId="10" refreshError="1"/>
      <sheetData sheetId="11">
        <row r="11">
          <cell r="B11">
            <v>0</v>
          </cell>
        </row>
      </sheetData>
      <sheetData sheetId="12" refreshError="1"/>
      <sheetData sheetId="13">
        <row r="12">
          <cell r="B12">
            <v>0</v>
          </cell>
        </row>
      </sheetData>
      <sheetData sheetId="14">
        <row r="13">
          <cell r="B13">
            <v>201582744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2B3B-A4B6-43A1-9B2F-C44AB6A82D3A}">
  <dimension ref="A1:M71"/>
  <sheetViews>
    <sheetView tabSelected="1" view="pageBreakPreview" topLeftCell="C1" zoomScaleSheetLayoutView="100" workbookViewId="0">
      <selection activeCell="C3" sqref="C3:K3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3.7109375" style="2" customWidth="1"/>
    <col min="10" max="10" width="32.140625" style="2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1" x14ac:dyDescent="0.25">
      <c r="C1" s="3"/>
      <c r="D1" s="3"/>
      <c r="E1" s="3"/>
      <c r="F1" s="3"/>
      <c r="G1" s="3"/>
      <c r="H1" s="3"/>
    </row>
    <row r="2" spans="1:11" ht="15.75" x14ac:dyDescent="0.25">
      <c r="C2" s="5" t="s">
        <v>0</v>
      </c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C3" s="5" t="s">
        <v>1</v>
      </c>
      <c r="D3" s="5"/>
      <c r="E3" s="5"/>
      <c r="F3" s="5"/>
      <c r="G3" s="5"/>
      <c r="H3" s="5"/>
      <c r="I3" s="5"/>
      <c r="J3" s="5"/>
      <c r="K3" s="5"/>
    </row>
    <row r="4" spans="1:11" ht="15.75" x14ac:dyDescent="0.25">
      <c r="C4" s="5" t="s">
        <v>2</v>
      </c>
      <c r="D4" s="5"/>
      <c r="E4" s="5"/>
      <c r="F4" s="5"/>
      <c r="G4" s="5"/>
      <c r="H4" s="5"/>
      <c r="I4" s="5"/>
      <c r="J4" s="5"/>
      <c r="K4" s="5"/>
    </row>
    <row r="5" spans="1:11" ht="15.75" x14ac:dyDescent="0.25">
      <c r="C5" s="5" t="s">
        <v>3</v>
      </c>
      <c r="D5" s="5"/>
      <c r="E5" s="5"/>
      <c r="F5" s="5"/>
      <c r="G5" s="5"/>
      <c r="H5" s="5"/>
      <c r="I5" s="5"/>
      <c r="J5" s="5"/>
      <c r="K5" s="5"/>
    </row>
    <row r="6" spans="1:11" ht="5.25" customHeight="1" x14ac:dyDescent="0.25">
      <c r="C6" s="3"/>
      <c r="D6" s="6"/>
      <c r="E6" s="6"/>
      <c r="F6" s="3"/>
      <c r="G6" s="3"/>
      <c r="H6" s="3"/>
    </row>
    <row r="7" spans="1:11" x14ac:dyDescent="0.25">
      <c r="C7" s="3"/>
      <c r="D7" s="3"/>
      <c r="E7" s="3"/>
      <c r="F7" s="7">
        <v>2025</v>
      </c>
      <c r="G7" s="8"/>
      <c r="H7" s="7">
        <f>+[1]BC!G11</f>
        <v>2016</v>
      </c>
    </row>
    <row r="8" spans="1:11" x14ac:dyDescent="0.25">
      <c r="A8" s="1" t="s">
        <v>4</v>
      </c>
      <c r="C8" s="9" t="s">
        <v>5</v>
      </c>
      <c r="D8" s="10"/>
      <c r="E8" s="10"/>
      <c r="F8" s="11"/>
      <c r="G8" s="12"/>
      <c r="H8" s="12"/>
    </row>
    <row r="9" spans="1:11" x14ac:dyDescent="0.25">
      <c r="C9" s="9" t="s">
        <v>6</v>
      </c>
      <c r="D9" s="10"/>
      <c r="E9" s="10"/>
      <c r="F9" s="12"/>
      <c r="G9" s="12"/>
      <c r="H9" s="12"/>
    </row>
    <row r="10" spans="1:11" x14ac:dyDescent="0.25">
      <c r="A10" s="1" t="s">
        <v>7</v>
      </c>
      <c r="C10" s="3"/>
      <c r="D10" s="3" t="s">
        <v>8</v>
      </c>
      <c r="E10" s="3"/>
      <c r="F10" s="13">
        <f>[2]Efectivo!C36</f>
        <v>31159409.389999997</v>
      </c>
      <c r="G10" s="14"/>
      <c r="H10" s="13"/>
    </row>
    <row r="11" spans="1:11" customFormat="1" x14ac:dyDescent="0.25">
      <c r="A11" s="15" t="s">
        <v>9</v>
      </c>
      <c r="B11" s="16"/>
      <c r="C11" s="17"/>
      <c r="D11" s="3" t="s">
        <v>10</v>
      </c>
      <c r="E11" s="3"/>
      <c r="F11" s="18"/>
      <c r="G11" s="19"/>
      <c r="H11" s="18"/>
      <c r="I11" s="16"/>
      <c r="J11" s="16"/>
    </row>
    <row r="12" spans="1:11" customFormat="1" x14ac:dyDescent="0.25">
      <c r="A12" s="15" t="s">
        <v>11</v>
      </c>
      <c r="B12" s="16"/>
      <c r="C12" s="17"/>
      <c r="D12" s="3" t="s">
        <v>12</v>
      </c>
      <c r="E12" s="3"/>
      <c r="F12" s="18"/>
      <c r="G12" s="19"/>
      <c r="H12" s="18"/>
      <c r="I12" s="16"/>
      <c r="J12" s="16"/>
    </row>
    <row r="13" spans="1:11" customFormat="1" x14ac:dyDescent="0.25">
      <c r="A13" s="15" t="s">
        <v>13</v>
      </c>
      <c r="B13" s="16"/>
      <c r="C13" s="17"/>
      <c r="D13" s="3" t="s">
        <v>14</v>
      </c>
      <c r="E13" s="3"/>
      <c r="F13" s="18">
        <f>'[2]Cuenta por Cobrar'!B16</f>
        <v>15790496.52</v>
      </c>
      <c r="G13" s="19"/>
      <c r="H13" s="18"/>
      <c r="I13" s="16"/>
      <c r="J13" s="16"/>
    </row>
    <row r="14" spans="1:11" x14ac:dyDescent="0.25">
      <c r="A14" s="1" t="s">
        <v>15</v>
      </c>
      <c r="C14" s="3"/>
      <c r="D14" s="3" t="s">
        <v>16</v>
      </c>
      <c r="E14" s="3"/>
      <c r="F14" s="20">
        <f>[2]Inventario!B11</f>
        <v>15089663.84</v>
      </c>
      <c r="G14" s="14"/>
      <c r="H14" s="13"/>
    </row>
    <row r="15" spans="1:11" customFormat="1" x14ac:dyDescent="0.25">
      <c r="A15" s="15" t="s">
        <v>17</v>
      </c>
      <c r="B15" s="16"/>
      <c r="C15" s="17"/>
      <c r="D15" s="3" t="s">
        <v>18</v>
      </c>
      <c r="E15" s="3"/>
      <c r="F15" s="18"/>
      <c r="G15" s="19" t="s">
        <v>19</v>
      </c>
      <c r="H15" s="18"/>
      <c r="I15" s="21" t="s">
        <v>19</v>
      </c>
      <c r="J15" s="16"/>
    </row>
    <row r="16" spans="1:11" customFormat="1" x14ac:dyDescent="0.25">
      <c r="A16" s="15" t="s">
        <v>20</v>
      </c>
      <c r="B16" s="16"/>
      <c r="C16" s="17"/>
      <c r="D16" s="3" t="s">
        <v>21</v>
      </c>
      <c r="E16" s="3"/>
      <c r="F16" s="22"/>
      <c r="G16" s="19"/>
      <c r="H16" s="22"/>
      <c r="I16" s="16"/>
      <c r="J16" s="16"/>
    </row>
    <row r="17" spans="1:13" x14ac:dyDescent="0.25">
      <c r="C17" s="9" t="s">
        <v>22</v>
      </c>
      <c r="D17" s="3"/>
      <c r="E17" s="3"/>
      <c r="F17" s="23">
        <f>SUM(F9:F16)</f>
        <v>62039569.75</v>
      </c>
      <c r="G17" s="14"/>
      <c r="H17" s="23">
        <f>SUM(H9:H16)</f>
        <v>0</v>
      </c>
    </row>
    <row r="18" spans="1:13" ht="3" customHeight="1" x14ac:dyDescent="0.25">
      <c r="C18" s="9"/>
      <c r="D18" s="3"/>
      <c r="E18" s="3"/>
      <c r="F18" s="24"/>
      <c r="G18" s="14"/>
      <c r="H18" s="24"/>
    </row>
    <row r="19" spans="1:13" x14ac:dyDescent="0.25">
      <c r="C19" s="9" t="s">
        <v>23</v>
      </c>
      <c r="D19" s="3"/>
      <c r="E19" s="3"/>
      <c r="F19" s="13"/>
      <c r="G19" s="13"/>
      <c r="H19" s="13"/>
    </row>
    <row r="20" spans="1:13" customFormat="1" x14ac:dyDescent="0.25">
      <c r="A20" s="15" t="s">
        <v>24</v>
      </c>
      <c r="B20" s="16"/>
      <c r="C20" s="17"/>
      <c r="D20" s="3" t="s">
        <v>25</v>
      </c>
      <c r="E20" s="3"/>
      <c r="F20" s="18">
        <v>0</v>
      </c>
      <c r="G20" s="19"/>
      <c r="H20" s="18"/>
      <c r="I20" s="16"/>
      <c r="J20" s="16"/>
    </row>
    <row r="21" spans="1:13" customFormat="1" x14ac:dyDescent="0.25">
      <c r="A21" s="15" t="s">
        <v>26</v>
      </c>
      <c r="B21" s="16"/>
      <c r="C21" s="17"/>
      <c r="D21" s="3" t="s">
        <v>27</v>
      </c>
      <c r="E21" s="3"/>
      <c r="F21" s="18"/>
      <c r="G21" s="19"/>
      <c r="H21" s="18"/>
      <c r="I21" s="16"/>
      <c r="J21" s="16"/>
    </row>
    <row r="22" spans="1:13" customFormat="1" x14ac:dyDescent="0.25">
      <c r="A22" s="15" t="s">
        <v>28</v>
      </c>
      <c r="B22" s="16"/>
      <c r="C22" s="17"/>
      <c r="D22" s="3" t="s">
        <v>29</v>
      </c>
      <c r="E22" s="3"/>
      <c r="F22" s="18"/>
      <c r="G22" s="19"/>
      <c r="H22" s="18"/>
      <c r="I22" s="16"/>
      <c r="J22" s="16"/>
    </row>
    <row r="23" spans="1:13" customFormat="1" x14ac:dyDescent="0.25">
      <c r="A23" s="15" t="s">
        <v>30</v>
      </c>
      <c r="B23" s="16"/>
      <c r="C23" s="17"/>
      <c r="D23" s="3" t="s">
        <v>31</v>
      </c>
      <c r="E23" s="3"/>
      <c r="F23" s="18"/>
      <c r="G23" s="19"/>
      <c r="H23" s="18"/>
      <c r="I23" s="16"/>
      <c r="J23" s="16"/>
    </row>
    <row r="24" spans="1:13" x14ac:dyDescent="0.25">
      <c r="A24" s="1" t="s">
        <v>32</v>
      </c>
      <c r="C24" s="3"/>
      <c r="D24" s="3" t="s">
        <v>33</v>
      </c>
      <c r="E24" s="3"/>
      <c r="F24" s="20">
        <f>'[2]Mobiliario Eq. Ofc.'!H23</f>
        <v>155694635.06</v>
      </c>
      <c r="G24" s="14"/>
      <c r="H24" s="13"/>
      <c r="M24" s="25"/>
    </row>
    <row r="25" spans="1:13" x14ac:dyDescent="0.25">
      <c r="A25" s="1" t="s">
        <v>34</v>
      </c>
      <c r="C25" s="3"/>
      <c r="D25" s="3" t="s">
        <v>35</v>
      </c>
      <c r="E25" s="3"/>
      <c r="F25" s="13"/>
      <c r="G25" s="14"/>
      <c r="H25" s="13"/>
      <c r="J25" s="26"/>
      <c r="M25" s="25"/>
    </row>
    <row r="26" spans="1:13" customFormat="1" x14ac:dyDescent="0.25">
      <c r="A26" s="15" t="s">
        <v>36</v>
      </c>
      <c r="B26" s="16"/>
      <c r="C26" s="17"/>
      <c r="D26" s="3" t="s">
        <v>37</v>
      </c>
      <c r="E26" s="3"/>
      <c r="F26" s="18"/>
      <c r="G26" s="19"/>
      <c r="H26" s="18"/>
      <c r="I26" s="2"/>
      <c r="J26" s="2"/>
      <c r="M26" s="27"/>
    </row>
    <row r="27" spans="1:13" x14ac:dyDescent="0.25">
      <c r="C27" s="9" t="s">
        <v>38</v>
      </c>
      <c r="D27" s="3"/>
      <c r="E27" s="3"/>
      <c r="F27" s="23">
        <f>SUM(F20:F26)</f>
        <v>155694635.06</v>
      </c>
      <c r="G27" s="14"/>
      <c r="H27" s="23">
        <f>SUM(H20:H26)</f>
        <v>0</v>
      </c>
      <c r="M27" s="25"/>
    </row>
    <row r="28" spans="1:13" ht="5.25" customHeight="1" x14ac:dyDescent="0.25">
      <c r="C28" s="9"/>
      <c r="D28" s="3"/>
      <c r="E28" s="3"/>
      <c r="F28" s="24"/>
      <c r="G28" s="14"/>
      <c r="H28" s="24"/>
      <c r="M28" s="25"/>
    </row>
    <row r="29" spans="1:13" ht="15.75" thickBot="1" x14ac:dyDescent="0.3">
      <c r="C29" s="9" t="s">
        <v>39</v>
      </c>
      <c r="D29" s="3"/>
      <c r="E29" s="3"/>
      <c r="F29" s="28">
        <f>SUM(F27,F17)</f>
        <v>217734204.81</v>
      </c>
      <c r="G29" s="29"/>
      <c r="H29" s="28">
        <f>SUM(H27,H17)</f>
        <v>0</v>
      </c>
    </row>
    <row r="30" spans="1:13" ht="4.5" customHeight="1" thickTop="1" x14ac:dyDescent="0.25">
      <c r="C30" s="3"/>
      <c r="D30" s="3" t="s">
        <v>19</v>
      </c>
      <c r="E30" s="3"/>
      <c r="F30" s="13"/>
      <c r="G30" s="13"/>
      <c r="H30" s="13"/>
    </row>
    <row r="31" spans="1:13" x14ac:dyDescent="0.25">
      <c r="C31" s="9" t="s">
        <v>40</v>
      </c>
      <c r="D31" s="3"/>
      <c r="E31" s="3"/>
      <c r="F31" s="13"/>
      <c r="G31" s="13"/>
      <c r="H31" s="13"/>
    </row>
    <row r="32" spans="1:13" x14ac:dyDescent="0.25">
      <c r="C32" s="9" t="s">
        <v>41</v>
      </c>
      <c r="D32" s="3"/>
      <c r="E32" s="3"/>
      <c r="F32" s="14"/>
      <c r="G32" s="14"/>
      <c r="H32" s="14"/>
    </row>
    <row r="33" spans="1:10" customFormat="1" x14ac:dyDescent="0.25">
      <c r="A33" s="15" t="s">
        <v>42</v>
      </c>
      <c r="B33" s="16"/>
      <c r="C33" s="17"/>
      <c r="D33" s="3" t="s">
        <v>43</v>
      </c>
      <c r="E33" s="3"/>
      <c r="F33" s="18"/>
      <c r="G33" s="18"/>
      <c r="H33" s="18"/>
      <c r="I33" s="16"/>
      <c r="J33" s="16"/>
    </row>
    <row r="34" spans="1:10" x14ac:dyDescent="0.25">
      <c r="A34" s="1" t="s">
        <v>44</v>
      </c>
      <c r="C34" s="3"/>
      <c r="D34" s="3" t="s">
        <v>45</v>
      </c>
      <c r="E34" s="3"/>
      <c r="F34" s="13">
        <f>'[2]CXP Corto plazo'!B10</f>
        <v>6713178.4900000002</v>
      </c>
      <c r="G34" s="14"/>
      <c r="H34" s="13"/>
    </row>
    <row r="35" spans="1:10" customFormat="1" x14ac:dyDescent="0.25">
      <c r="A35" s="15" t="s">
        <v>46</v>
      </c>
      <c r="B35" s="16"/>
      <c r="C35" s="17"/>
      <c r="D35" s="3" t="s">
        <v>47</v>
      </c>
      <c r="E35" s="3"/>
      <c r="F35" s="18"/>
      <c r="G35" s="19"/>
      <c r="H35" s="18"/>
      <c r="I35" s="16"/>
      <c r="J35" s="16"/>
    </row>
    <row r="36" spans="1:10" customFormat="1" x14ac:dyDescent="0.25">
      <c r="A36" s="15" t="s">
        <v>48</v>
      </c>
      <c r="B36" s="16"/>
      <c r="C36" s="17"/>
      <c r="D36" s="3" t="s">
        <v>49</v>
      </c>
      <c r="E36" s="3"/>
      <c r="F36" s="18"/>
      <c r="G36" s="19"/>
      <c r="H36" s="18"/>
      <c r="I36" s="16"/>
      <c r="J36" s="16"/>
    </row>
    <row r="37" spans="1:10" customFormat="1" x14ac:dyDescent="0.25">
      <c r="A37" s="15" t="s">
        <v>50</v>
      </c>
      <c r="B37" s="16"/>
      <c r="C37" s="17"/>
      <c r="D37" s="3" t="s">
        <v>51</v>
      </c>
      <c r="E37" s="3"/>
      <c r="F37" s="18">
        <f>'[2]Retenciones y Acum.'!B17</f>
        <v>0</v>
      </c>
      <c r="G37" s="19"/>
      <c r="H37" s="18"/>
      <c r="I37" s="16"/>
      <c r="J37" s="16"/>
    </row>
    <row r="38" spans="1:10" customFormat="1" x14ac:dyDescent="0.25">
      <c r="A38" s="15" t="s">
        <v>52</v>
      </c>
      <c r="B38" s="16"/>
      <c r="C38" s="17"/>
      <c r="D38" s="3" t="s">
        <v>53</v>
      </c>
      <c r="E38" s="3"/>
      <c r="F38" s="18"/>
      <c r="G38" s="19"/>
      <c r="H38" s="18"/>
      <c r="I38" s="16"/>
      <c r="J38" s="16"/>
    </row>
    <row r="39" spans="1:10" customFormat="1" x14ac:dyDescent="0.25">
      <c r="A39" s="15" t="s">
        <v>54</v>
      </c>
      <c r="B39" s="16"/>
      <c r="C39" s="17"/>
      <c r="D39" s="3" t="s">
        <v>55</v>
      </c>
      <c r="E39" s="3"/>
      <c r="F39" s="22">
        <f>'[2]Benef. Empl x p Corto Plazo'!B12</f>
        <v>0</v>
      </c>
      <c r="G39" s="19"/>
      <c r="H39" s="18"/>
      <c r="I39" s="16"/>
      <c r="J39" s="16"/>
    </row>
    <row r="40" spans="1:10" customFormat="1" x14ac:dyDescent="0.25">
      <c r="A40" s="15" t="s">
        <v>56</v>
      </c>
      <c r="B40" s="16"/>
      <c r="C40" s="17"/>
      <c r="D40" s="3" t="s">
        <v>57</v>
      </c>
      <c r="E40" s="3"/>
      <c r="F40" s="18"/>
      <c r="G40" s="19"/>
      <c r="H40" s="18"/>
      <c r="I40" s="16"/>
      <c r="J40" s="16"/>
    </row>
    <row r="41" spans="1:10" customFormat="1" x14ac:dyDescent="0.25">
      <c r="A41" s="15" t="s">
        <v>58</v>
      </c>
      <c r="B41" s="16"/>
      <c r="C41" s="17"/>
      <c r="D41" s="3" t="s">
        <v>59</v>
      </c>
      <c r="E41" s="3"/>
      <c r="F41" s="22"/>
      <c r="G41" s="19"/>
      <c r="H41" s="18"/>
      <c r="I41" s="16"/>
      <c r="J41" s="16"/>
    </row>
    <row r="42" spans="1:10" x14ac:dyDescent="0.25">
      <c r="C42" s="9" t="s">
        <v>60</v>
      </c>
      <c r="D42" s="3"/>
      <c r="E42" s="3"/>
      <c r="F42" s="24">
        <f>SUM(F33:F41)</f>
        <v>6713178.4900000002</v>
      </c>
      <c r="G42" s="14"/>
      <c r="H42" s="24">
        <f>SUM(H33:H41)</f>
        <v>0</v>
      </c>
    </row>
    <row r="43" spans="1:10" ht="2.25" customHeight="1" x14ac:dyDescent="0.25">
      <c r="C43" s="9"/>
      <c r="D43" s="3"/>
      <c r="E43" s="3"/>
      <c r="F43" s="24"/>
      <c r="G43" s="14"/>
      <c r="H43" s="13"/>
    </row>
    <row r="44" spans="1:10" customFormat="1" x14ac:dyDescent="0.25">
      <c r="A44" s="15"/>
      <c r="B44" s="16"/>
      <c r="C44" s="30" t="s">
        <v>61</v>
      </c>
      <c r="D44" s="17"/>
      <c r="E44" s="17"/>
      <c r="F44" s="18"/>
      <c r="G44" s="18"/>
      <c r="H44" s="18"/>
      <c r="I44" s="16"/>
      <c r="J44" s="16"/>
    </row>
    <row r="45" spans="1:10" customFormat="1" x14ac:dyDescent="0.25">
      <c r="A45" s="15" t="s">
        <v>62</v>
      </c>
      <c r="B45" s="16"/>
      <c r="C45" s="17"/>
      <c r="D45" s="3" t="s">
        <v>63</v>
      </c>
      <c r="E45" s="3"/>
      <c r="F45" s="18">
        <f>'[2]CXP Largo Plazo'!B11</f>
        <v>0</v>
      </c>
      <c r="G45" s="19"/>
      <c r="H45" s="18"/>
      <c r="I45" s="16"/>
      <c r="J45" s="16"/>
    </row>
    <row r="46" spans="1:10" customFormat="1" x14ac:dyDescent="0.25">
      <c r="A46" s="15" t="s">
        <v>64</v>
      </c>
      <c r="B46" s="16"/>
      <c r="C46" s="17"/>
      <c r="D46" s="3" t="s">
        <v>65</v>
      </c>
      <c r="E46" s="3"/>
      <c r="F46" s="18"/>
      <c r="G46" s="19"/>
      <c r="H46" s="18"/>
      <c r="I46" s="16"/>
      <c r="J46" s="16"/>
    </row>
    <row r="47" spans="1:10" customFormat="1" x14ac:dyDescent="0.25">
      <c r="A47" s="15" t="s">
        <v>66</v>
      </c>
      <c r="B47" s="16"/>
      <c r="C47" s="17"/>
      <c r="D47" s="3" t="s">
        <v>67</v>
      </c>
      <c r="E47" s="3"/>
      <c r="F47" s="18"/>
      <c r="G47" s="19"/>
      <c r="H47" s="18"/>
      <c r="I47" s="16"/>
      <c r="J47" s="16"/>
    </row>
    <row r="48" spans="1:10" customFormat="1" x14ac:dyDescent="0.25">
      <c r="A48" s="15" t="s">
        <v>68</v>
      </c>
      <c r="B48" s="16"/>
      <c r="C48" s="17"/>
      <c r="D48" s="3" t="s">
        <v>69</v>
      </c>
      <c r="E48" s="3"/>
      <c r="F48" s="18"/>
      <c r="G48" s="19"/>
      <c r="H48" s="18"/>
      <c r="I48" s="16"/>
      <c r="J48" s="16"/>
    </row>
    <row r="49" spans="1:13" customFormat="1" x14ac:dyDescent="0.25">
      <c r="A49" s="15" t="s">
        <v>70</v>
      </c>
      <c r="B49" s="16"/>
      <c r="C49" s="17"/>
      <c r="D49" s="3" t="s">
        <v>71</v>
      </c>
      <c r="E49" s="3"/>
      <c r="F49" s="22"/>
      <c r="G49" s="19"/>
      <c r="H49" s="18"/>
      <c r="I49" s="16"/>
      <c r="J49" s="16"/>
    </row>
    <row r="50" spans="1:13" customFormat="1" x14ac:dyDescent="0.25">
      <c r="A50" s="15" t="s">
        <v>72</v>
      </c>
      <c r="B50" s="16"/>
      <c r="C50" s="17"/>
      <c r="D50" s="3" t="s">
        <v>73</v>
      </c>
      <c r="E50" s="3"/>
      <c r="F50" s="18"/>
      <c r="G50" s="19"/>
      <c r="H50" s="18"/>
      <c r="I50" s="16"/>
      <c r="J50" s="16"/>
    </row>
    <row r="51" spans="1:13" customFormat="1" ht="16.5" customHeight="1" x14ac:dyDescent="0.25">
      <c r="A51" s="15"/>
      <c r="B51" s="16"/>
      <c r="C51" s="30" t="s">
        <v>74</v>
      </c>
      <c r="D51" s="17"/>
      <c r="E51" s="17"/>
      <c r="F51" s="23">
        <f>+F45+F49</f>
        <v>0</v>
      </c>
      <c r="G51" s="19"/>
      <c r="H51" s="13"/>
      <c r="I51" s="16"/>
      <c r="J51" s="16"/>
    </row>
    <row r="52" spans="1:13" ht="14.25" customHeight="1" x14ac:dyDescent="0.25">
      <c r="C52" s="9" t="s">
        <v>75</v>
      </c>
      <c r="D52" s="3"/>
      <c r="E52" s="3"/>
      <c r="F52" s="24">
        <v>932546</v>
      </c>
      <c r="G52" s="29"/>
      <c r="H52" s="23">
        <f>SUM(H42,H51)</f>
        <v>0</v>
      </c>
    </row>
    <row r="53" spans="1:13" ht="4.5" hidden="1" customHeight="1" x14ac:dyDescent="0.25">
      <c r="C53" s="9"/>
      <c r="D53" s="3"/>
      <c r="E53" s="3"/>
      <c r="F53" s="13"/>
      <c r="G53" s="13"/>
      <c r="H53" s="13"/>
      <c r="M53" s="31" t="s">
        <v>19</v>
      </c>
    </row>
    <row r="54" spans="1:13" x14ac:dyDescent="0.25">
      <c r="C54" s="9" t="s">
        <v>76</v>
      </c>
      <c r="D54" s="3"/>
      <c r="E54" s="3"/>
      <c r="F54" s="13"/>
      <c r="G54" s="13"/>
      <c r="H54" s="13"/>
      <c r="M54" s="4" t="s">
        <v>19</v>
      </c>
    </row>
    <row r="55" spans="1:13" customFormat="1" x14ac:dyDescent="0.25">
      <c r="A55" s="15" t="s">
        <v>77</v>
      </c>
      <c r="B55" s="16"/>
      <c r="C55" s="30"/>
      <c r="D55" s="3" t="s">
        <v>78</v>
      </c>
      <c r="E55" s="3"/>
      <c r="F55" s="18">
        <v>0</v>
      </c>
      <c r="G55" s="19"/>
      <c r="H55" s="18"/>
      <c r="I55" s="16"/>
      <c r="J55" s="16"/>
    </row>
    <row r="56" spans="1:13" customFormat="1" x14ac:dyDescent="0.25">
      <c r="A56" s="15" t="s">
        <v>79</v>
      </c>
      <c r="B56" s="16"/>
      <c r="C56" s="17"/>
      <c r="D56" s="3" t="s">
        <v>80</v>
      </c>
      <c r="E56" s="3"/>
      <c r="F56" s="18"/>
      <c r="G56" s="19"/>
      <c r="H56" s="18"/>
      <c r="I56" s="16"/>
      <c r="J56" s="16"/>
    </row>
    <row r="57" spans="1:13" x14ac:dyDescent="0.25">
      <c r="A57" s="1" t="s">
        <v>81</v>
      </c>
      <c r="C57" s="3"/>
      <c r="D57" s="3" t="s">
        <v>82</v>
      </c>
      <c r="E57" s="3"/>
      <c r="F57" s="13">
        <v>15218915</v>
      </c>
      <c r="G57" s="14"/>
      <c r="H57" s="13"/>
      <c r="M57" s="31" t="s">
        <v>19</v>
      </c>
    </row>
    <row r="58" spans="1:13" x14ac:dyDescent="0.25">
      <c r="A58" s="1" t="s">
        <v>83</v>
      </c>
      <c r="C58" s="3"/>
      <c r="D58" s="3" t="s">
        <v>84</v>
      </c>
      <c r="E58" s="3"/>
      <c r="F58" s="18">
        <f>[2]Patrimonio!B13</f>
        <v>201582744</v>
      </c>
      <c r="G58" s="14"/>
      <c r="H58" s="20"/>
    </row>
    <row r="59" spans="1:13" customFormat="1" x14ac:dyDescent="0.25">
      <c r="A59" s="15" t="s">
        <v>85</v>
      </c>
      <c r="B59" s="16"/>
      <c r="C59" s="17"/>
      <c r="D59" s="3" t="s">
        <v>86</v>
      </c>
      <c r="E59" s="3"/>
      <c r="F59" s="13"/>
      <c r="G59" s="19"/>
      <c r="H59" s="13"/>
      <c r="I59" s="16"/>
      <c r="J59" s="16"/>
    </row>
    <row r="60" spans="1:13" x14ac:dyDescent="0.25">
      <c r="C60" s="9" t="s">
        <v>87</v>
      </c>
      <c r="D60" s="3"/>
      <c r="E60" s="3"/>
      <c r="F60" s="23">
        <f>+F55+F57+F58</f>
        <v>216801659</v>
      </c>
      <c r="G60" s="29"/>
      <c r="H60" s="23"/>
    </row>
    <row r="61" spans="1:13" ht="3" customHeight="1" x14ac:dyDescent="0.25">
      <c r="C61" s="9"/>
      <c r="D61" s="3"/>
      <c r="E61" s="3"/>
      <c r="F61" s="12"/>
      <c r="G61" s="12"/>
      <c r="H61" s="12"/>
    </row>
    <row r="62" spans="1:13" ht="15.75" thickBot="1" x14ac:dyDescent="0.3">
      <c r="C62" s="9" t="s">
        <v>88</v>
      </c>
      <c r="D62" s="3"/>
      <c r="E62" s="3"/>
      <c r="F62" s="28">
        <f>+F52+F60</f>
        <v>217734205</v>
      </c>
      <c r="G62" s="12"/>
      <c r="H62" s="28">
        <f>+H52+H60</f>
        <v>0</v>
      </c>
      <c r="J62" s="32">
        <f>+F29-F62</f>
        <v>-0.18999999761581421</v>
      </c>
      <c r="L62" s="33" t="s">
        <v>19</v>
      </c>
    </row>
    <row r="63" spans="1:13" ht="15.75" thickTop="1" x14ac:dyDescent="0.25">
      <c r="C63" s="9"/>
      <c r="D63" s="3"/>
      <c r="E63" s="3"/>
      <c r="F63" s="24"/>
      <c r="G63" s="12"/>
      <c r="H63" s="24"/>
    </row>
    <row r="64" spans="1:13" x14ac:dyDescent="0.25">
      <c r="C64" s="34"/>
      <c r="D64" s="35" t="s">
        <v>89</v>
      </c>
      <c r="E64" s="3"/>
      <c r="F64" s="13"/>
      <c r="G64" s="3"/>
      <c r="H64" s="13"/>
      <c r="J64" s="36" t="s">
        <v>90</v>
      </c>
      <c r="K64" s="36"/>
    </row>
    <row r="65" spans="3:11" x14ac:dyDescent="0.25">
      <c r="C65" s="3"/>
      <c r="D65" s="37" t="s">
        <v>91</v>
      </c>
      <c r="E65" s="3"/>
      <c r="F65" s="3"/>
      <c r="G65" s="3"/>
      <c r="H65" s="3"/>
      <c r="J65" s="38" t="s">
        <v>92</v>
      </c>
      <c r="K65" s="38"/>
    </row>
    <row r="66" spans="3:11" x14ac:dyDescent="0.25">
      <c r="C66" s="3"/>
      <c r="D66" s="9"/>
      <c r="E66" s="9"/>
      <c r="F66" s="3"/>
      <c r="G66" s="3"/>
      <c r="H66" s="3"/>
    </row>
    <row r="67" spans="3:11" x14ac:dyDescent="0.25">
      <c r="C67" s="3"/>
      <c r="D67" s="3"/>
      <c r="E67" s="3"/>
      <c r="F67" s="39"/>
      <c r="G67" s="39"/>
      <c r="H67" s="39"/>
    </row>
    <row r="69" spans="3:11" x14ac:dyDescent="0.25">
      <c r="F69" s="40"/>
      <c r="H69" s="40"/>
    </row>
    <row r="71" spans="3:11" x14ac:dyDescent="0.25">
      <c r="F71" s="40"/>
      <c r="H71" s="32"/>
    </row>
  </sheetData>
  <mergeCells count="6">
    <mergeCell ref="C2:K2"/>
    <mergeCell ref="C3:K3"/>
    <mergeCell ref="C4:K4"/>
    <mergeCell ref="C5:K5"/>
    <mergeCell ref="J64:K64"/>
    <mergeCell ref="J65:K65"/>
  </mergeCells>
  <printOptions horizontalCentered="1"/>
  <pageMargins left="0.98425196850393704" right="0" top="1.5354330708661419" bottom="0.35433070866141736" header="0.31496062992125984" footer="0.31496062992125984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Centro de Gastroenteologia CSDLEA</dc:creator>
  <cp:lastModifiedBy>OAI Centro de Gastroenteologia CSDLEA</cp:lastModifiedBy>
  <cp:lastPrinted>2026-03-23T12:45:00Z</cp:lastPrinted>
  <dcterms:created xsi:type="dcterms:W3CDTF">2026-03-23T12:38:17Z</dcterms:created>
  <dcterms:modified xsi:type="dcterms:W3CDTF">2026-03-23T12:45:37Z</dcterms:modified>
</cp:coreProperties>
</file>