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30"/>
  </bookViews>
  <sheets>
    <sheet name="ESF SNS" sheetId="1" r:id="rId1"/>
  </sheets>
  <externalReferences>
    <externalReference r:id="rId2"/>
    <externalReference r:id="rId3"/>
  </externalReferences>
  <definedNames>
    <definedName name="_xlnm.Print_Area" localSheetId="0">'ESF SNS'!$A$1:$K$67</definedName>
  </definedNames>
  <calcPr calcId="125725"/>
</workbook>
</file>

<file path=xl/calcChain.xml><?xml version="1.0" encoding="utf-8"?>
<calcChain xmlns="http://schemas.openxmlformats.org/spreadsheetml/2006/main">
  <c r="F58" i="1"/>
  <c r="F60" s="1"/>
  <c r="F62" s="1"/>
  <c r="F45"/>
  <c r="F51" s="1"/>
  <c r="H42"/>
  <c r="H52" s="1"/>
  <c r="H62" s="1"/>
  <c r="F39"/>
  <c r="F37"/>
  <c r="F34"/>
  <c r="F42" s="1"/>
  <c r="H27"/>
  <c r="H29" s="1"/>
  <c r="F24"/>
  <c r="F27" s="1"/>
  <c r="H17"/>
  <c r="F14"/>
  <c r="F13"/>
  <c r="F10"/>
  <c r="F17" s="1"/>
  <c r="H7"/>
  <c r="F29" l="1"/>
  <c r="J62" s="1"/>
</calcChain>
</file>

<file path=xl/sharedStrings.xml><?xml version="1.0" encoding="utf-8"?>
<sst xmlns="http://schemas.openxmlformats.org/spreadsheetml/2006/main" count="95" uniqueCount="89">
  <si>
    <t>CENTRO DE GASTROENTEROLOGIA DR. LUIS E. AYBAR</t>
  </si>
  <si>
    <t>Estado de Situación Financiera</t>
  </si>
  <si>
    <t>Del ejercicio terminado al 30   de  ABRIL  2024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</si>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</sst>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/>
    <xf numFmtId="0" fontId="10" fillId="0" borderId="0"/>
    <xf numFmtId="0" fontId="1" fillId="0" borderId="0"/>
    <xf numFmtId="0" fontId="10" fillId="0" borderId="0"/>
  </cellStyleXfs>
  <cellXfs count="49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1" fontId="2" fillId="2" borderId="0" xfId="0" applyNumberFormat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 applyBorder="1" applyAlignment="1"/>
    <xf numFmtId="41" fontId="2" fillId="2" borderId="0" xfId="0" applyNumberFormat="1" applyFont="1" applyFill="1" applyBorder="1" applyAlignment="1">
      <alignment horizontal="left" vertical="center" indent="5"/>
    </xf>
    <xf numFmtId="0" fontId="2" fillId="0" borderId="0" xfId="0" applyFont="1" applyBorder="1"/>
    <xf numFmtId="41" fontId="2" fillId="2" borderId="1" xfId="0" applyNumberFormat="1" applyFont="1" applyFill="1" applyBorder="1" applyAlignment="1">
      <alignment vertical="center"/>
    </xf>
    <xf numFmtId="41" fontId="2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/>
    <xf numFmtId="41" fontId="2" fillId="2" borderId="1" xfId="0" applyNumberFormat="1" applyFont="1" applyFill="1" applyBorder="1" applyAlignment="1"/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1" fontId="6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/>
    <xf numFmtId="0" fontId="6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0" fontId="9" fillId="3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1" fontId="6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</cellXfs>
  <cellStyles count="12">
    <cellStyle name="Comma_Hoja de trabajo flujo 2007" xfId="1"/>
    <cellStyle name="Millares 2" xfId="2"/>
    <cellStyle name="Millares 3" xfId="3"/>
    <cellStyle name="Millares 3 2" xfId="4"/>
    <cellStyle name="Millares 4" xfId="5"/>
    <cellStyle name="Millares 5" xfId="6"/>
    <cellStyle name="Moneda 2" xfId="7"/>
    <cellStyle name="Normal" xfId="0" builtinId="0"/>
    <cellStyle name="Normal 2" xfId="8"/>
    <cellStyle name="Normal 2 2" xfId="9"/>
    <cellStyle name="Normal 2 2 2" xfId="10"/>
    <cellStyle name="Normal 3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63</xdr:row>
      <xdr:rowOff>114300</xdr:rowOff>
    </xdr:from>
    <xdr:to>
      <xdr:col>10</xdr:col>
      <xdr:colOff>742950</xdr:colOff>
      <xdr:row>74</xdr:row>
      <xdr:rowOff>153302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1153775"/>
          <a:ext cx="8258175" cy="21345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Estados%20Financieros-%20MODELO%20ABRIL%20%20%202024%20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>
        <row r="36">
          <cell r="C36">
            <v>48448008.68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6994569.4500000002</v>
          </cell>
        </row>
      </sheetData>
      <sheetData sheetId="7">
        <row r="16">
          <cell r="B16">
            <v>16550204.01</v>
          </cell>
        </row>
      </sheetData>
      <sheetData sheetId="8">
        <row r="10">
          <cell r="B10">
            <v>6194069.7999999998</v>
          </cell>
        </row>
      </sheetData>
      <sheetData sheetId="9">
        <row r="17">
          <cell r="B17">
            <v>0</v>
          </cell>
        </row>
      </sheetData>
      <sheetData sheetId="10"/>
      <sheetData sheetId="11">
        <row r="11">
          <cell r="B11">
            <v>0</v>
          </cell>
        </row>
      </sheetData>
      <sheetData sheetId="12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1"/>
  <sheetViews>
    <sheetView tabSelected="1" view="pageBreakPreview" topLeftCell="C1" zoomScaleSheetLayoutView="100" workbookViewId="0">
      <selection activeCell="F78" sqref="F78"/>
    </sheetView>
  </sheetViews>
  <sheetFormatPr baseColWidth="10" defaultColWidth="11.42578125" defaultRowHeight="1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>
      <c r="C1" s="3"/>
      <c r="D1" s="3"/>
      <c r="E1" s="3"/>
      <c r="F1" s="3"/>
      <c r="G1" s="3"/>
      <c r="H1" s="3"/>
    </row>
    <row r="2" spans="1:11" ht="15.7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>
      <c r="C6" s="3"/>
      <c r="D6" s="6"/>
      <c r="E6" s="6"/>
      <c r="F6" s="3"/>
      <c r="G6" s="3"/>
      <c r="H6" s="3"/>
    </row>
    <row r="7" spans="1:11">
      <c r="C7" s="3"/>
      <c r="D7" s="3"/>
      <c r="E7" s="3"/>
      <c r="F7" s="7">
        <v>2024</v>
      </c>
      <c r="G7" s="8"/>
      <c r="H7" s="7">
        <f>+[1]BC!G11</f>
        <v>2016</v>
      </c>
    </row>
    <row r="8" spans="1:11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>
      <c r="C9" s="9" t="s">
        <v>6</v>
      </c>
      <c r="D9" s="10"/>
      <c r="E9" s="10"/>
      <c r="F9" s="12"/>
      <c r="G9" s="12"/>
      <c r="H9" s="12"/>
    </row>
    <row r="10" spans="1:11">
      <c r="A10" s="1" t="s">
        <v>7</v>
      </c>
      <c r="C10" s="3"/>
      <c r="D10" s="3" t="s">
        <v>8</v>
      </c>
      <c r="E10" s="3"/>
      <c r="F10" s="13">
        <f>[2]Efectivo!C36</f>
        <v>48448008.68</v>
      </c>
      <c r="G10" s="14"/>
      <c r="H10" s="13"/>
    </row>
    <row r="11" spans="1:11" customFormat="1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>
      <c r="A13" s="15" t="s">
        <v>13</v>
      </c>
      <c r="B13" s="16"/>
      <c r="C13" s="17"/>
      <c r="D13" s="3" t="s">
        <v>14</v>
      </c>
      <c r="E13" s="3"/>
      <c r="F13" s="20">
        <f>'[2]Cuenta por Cobrar'!B16</f>
        <v>16550204.01</v>
      </c>
      <c r="G13" s="21"/>
      <c r="H13" s="20"/>
      <c r="I13" s="22"/>
      <c r="J13" s="16"/>
    </row>
    <row r="14" spans="1:11">
      <c r="A14" s="1" t="s">
        <v>15</v>
      </c>
      <c r="C14" s="3"/>
      <c r="D14" s="3" t="s">
        <v>16</v>
      </c>
      <c r="E14" s="3"/>
      <c r="F14" s="23">
        <f>[2]Inventario!B11</f>
        <v>6994569.4500000002</v>
      </c>
      <c r="G14" s="24"/>
      <c r="H14" s="25"/>
      <c r="I14" s="26"/>
    </row>
    <row r="15" spans="1:11" customFormat="1">
      <c r="A15" s="15" t="s">
        <v>17</v>
      </c>
      <c r="B15" s="16"/>
      <c r="C15" s="17"/>
      <c r="D15" s="3" t="s">
        <v>18</v>
      </c>
      <c r="E15" s="3"/>
      <c r="F15" s="20"/>
      <c r="G15" s="21" t="s">
        <v>19</v>
      </c>
      <c r="H15" s="20"/>
      <c r="I15" s="27" t="s">
        <v>19</v>
      </c>
      <c r="J15" s="16"/>
    </row>
    <row r="16" spans="1:11" customFormat="1">
      <c r="A16" s="15" t="s">
        <v>20</v>
      </c>
      <c r="B16" s="16"/>
      <c r="C16" s="17"/>
      <c r="D16" s="3" t="s">
        <v>21</v>
      </c>
      <c r="E16" s="3"/>
      <c r="F16" s="28"/>
      <c r="G16" s="21"/>
      <c r="H16" s="28"/>
      <c r="I16" s="16"/>
      <c r="J16" s="16"/>
    </row>
    <row r="17" spans="1:13">
      <c r="C17" s="9" t="s">
        <v>22</v>
      </c>
      <c r="D17" s="3"/>
      <c r="E17" s="3"/>
      <c r="F17" s="29">
        <f>SUM(F9:F16)</f>
        <v>71992782.140000001</v>
      </c>
      <c r="G17" s="24"/>
      <c r="H17" s="29">
        <f>SUM(H9:H16)</f>
        <v>0</v>
      </c>
    </row>
    <row r="18" spans="1:13" ht="3" customHeight="1">
      <c r="C18" s="9"/>
      <c r="D18" s="3"/>
      <c r="E18" s="3"/>
      <c r="F18" s="30"/>
      <c r="G18" s="24"/>
      <c r="H18" s="30"/>
    </row>
    <row r="19" spans="1:13">
      <c r="C19" s="9" t="s">
        <v>23</v>
      </c>
      <c r="D19" s="3"/>
      <c r="E19" s="3"/>
      <c r="F19" s="13"/>
      <c r="G19" s="25"/>
      <c r="H19" s="13"/>
    </row>
    <row r="20" spans="1:13" customFormat="1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>
      <c r="A21" s="15" t="s">
        <v>26</v>
      </c>
      <c r="B21" s="16"/>
      <c r="C21" s="17"/>
      <c r="D21" s="31" t="s">
        <v>27</v>
      </c>
      <c r="E21" s="31"/>
      <c r="F21" s="20"/>
      <c r="G21" s="21"/>
      <c r="H21" s="20"/>
      <c r="I21" s="16"/>
      <c r="J21" s="16"/>
    </row>
    <row r="22" spans="1:13" customFormat="1">
      <c r="A22" s="15" t="s">
        <v>28</v>
      </c>
      <c r="B22" s="16"/>
      <c r="C22" s="17"/>
      <c r="D22" s="31" t="s">
        <v>29</v>
      </c>
      <c r="E22" s="31"/>
      <c r="F22" s="20"/>
      <c r="G22" s="21"/>
      <c r="H22" s="20"/>
      <c r="I22" s="16"/>
      <c r="J22" s="16"/>
    </row>
    <row r="23" spans="1:13" customFormat="1">
      <c r="A23" s="15" t="s">
        <v>30</v>
      </c>
      <c r="B23" s="16"/>
      <c r="C23" s="17"/>
      <c r="D23" s="31" t="s">
        <v>31</v>
      </c>
      <c r="E23" s="31"/>
      <c r="F23" s="20"/>
      <c r="G23" s="21"/>
      <c r="H23" s="20"/>
      <c r="I23" s="16"/>
      <c r="J23" s="16"/>
    </row>
    <row r="24" spans="1:13">
      <c r="A24" s="1" t="s">
        <v>32</v>
      </c>
      <c r="C24" s="3"/>
      <c r="D24" s="31" t="s">
        <v>33</v>
      </c>
      <c r="E24" s="31"/>
      <c r="F24" s="23">
        <f>'[2]Mobiliario Eq. Ofc.'!H23</f>
        <v>155694635.06</v>
      </c>
      <c r="G24" s="24"/>
      <c r="H24" s="25"/>
      <c r="M24" s="32"/>
    </row>
    <row r="25" spans="1:13">
      <c r="A25" s="1" t="s">
        <v>34</v>
      </c>
      <c r="C25" s="3"/>
      <c r="D25" s="31" t="s">
        <v>35</v>
      </c>
      <c r="E25" s="31"/>
      <c r="F25" s="25"/>
      <c r="G25" s="24"/>
      <c r="H25" s="25"/>
      <c r="J25" s="33"/>
      <c r="M25" s="32"/>
    </row>
    <row r="26" spans="1:13" customFormat="1">
      <c r="A26" s="15" t="s">
        <v>36</v>
      </c>
      <c r="B26" s="16"/>
      <c r="C26" s="17"/>
      <c r="D26" s="31" t="s">
        <v>37</v>
      </c>
      <c r="E26" s="31"/>
      <c r="F26" s="20"/>
      <c r="G26" s="21"/>
      <c r="H26" s="20"/>
      <c r="I26" s="2"/>
      <c r="J26" s="2"/>
      <c r="M26" s="34"/>
    </row>
    <row r="27" spans="1:13">
      <c r="C27" s="9" t="s">
        <v>38</v>
      </c>
      <c r="D27" s="3"/>
      <c r="E27" s="3"/>
      <c r="F27" s="29">
        <f>SUM(F20:F26)</f>
        <v>155694635.06</v>
      </c>
      <c r="G27" s="24"/>
      <c r="H27" s="29">
        <f>SUM(H20:H26)</f>
        <v>0</v>
      </c>
      <c r="M27" s="32"/>
    </row>
    <row r="28" spans="1:13" ht="5.25" customHeight="1">
      <c r="C28" s="9"/>
      <c r="D28" s="3"/>
      <c r="E28" s="3"/>
      <c r="F28" s="30"/>
      <c r="G28" s="24"/>
      <c r="H28" s="30"/>
      <c r="M28" s="32"/>
    </row>
    <row r="29" spans="1:13" ht="15.75" thickBot="1">
      <c r="C29" s="9" t="s">
        <v>39</v>
      </c>
      <c r="D29" s="3"/>
      <c r="E29" s="3"/>
      <c r="F29" s="35">
        <f>SUM(F27,F17)</f>
        <v>227687417.19999999</v>
      </c>
      <c r="G29" s="36"/>
      <c r="H29" s="35">
        <f>SUM(H27,H17)</f>
        <v>0</v>
      </c>
    </row>
    <row r="30" spans="1:13" ht="4.5" customHeight="1" thickTop="1">
      <c r="C30" s="3"/>
      <c r="D30" s="3" t="s">
        <v>19</v>
      </c>
      <c r="E30" s="3"/>
      <c r="F30" s="13"/>
      <c r="G30" s="13"/>
      <c r="H30" s="13"/>
    </row>
    <row r="31" spans="1:13">
      <c r="C31" s="9" t="s">
        <v>40</v>
      </c>
      <c r="D31" s="3"/>
      <c r="E31" s="3"/>
      <c r="F31" s="13"/>
      <c r="G31" s="13"/>
      <c r="H31" s="13"/>
    </row>
    <row r="32" spans="1:13">
      <c r="C32" s="9" t="s">
        <v>41</v>
      </c>
      <c r="D32" s="3"/>
      <c r="E32" s="3"/>
      <c r="F32" s="14"/>
      <c r="G32" s="14"/>
      <c r="H32" s="14"/>
    </row>
    <row r="33" spans="1:10" customFormat="1">
      <c r="A33" s="15" t="s">
        <v>42</v>
      </c>
      <c r="B33" s="16"/>
      <c r="C33" s="17"/>
      <c r="D33" s="3" t="s">
        <v>43</v>
      </c>
      <c r="E33" s="3"/>
      <c r="F33" s="18"/>
      <c r="G33" s="37"/>
      <c r="H33" s="18"/>
      <c r="I33" s="16"/>
      <c r="J33" s="16"/>
    </row>
    <row r="34" spans="1:10">
      <c r="A34" s="1" t="s">
        <v>44</v>
      </c>
      <c r="C34" s="3"/>
      <c r="D34" s="3" t="s">
        <v>45</v>
      </c>
      <c r="E34" s="3"/>
      <c r="F34" s="25">
        <f>'[2]CXP Corto plazo'!B10</f>
        <v>6194069.7999999998</v>
      </c>
      <c r="G34" s="24"/>
      <c r="H34" s="25"/>
    </row>
    <row r="35" spans="1:10" customFormat="1">
      <c r="A35" s="15" t="s">
        <v>46</v>
      </c>
      <c r="B35" s="16"/>
      <c r="C35" s="17"/>
      <c r="D35" s="3" t="s">
        <v>47</v>
      </c>
      <c r="E35" s="3"/>
      <c r="F35" s="20"/>
      <c r="G35" s="21"/>
      <c r="H35" s="20"/>
      <c r="I35" s="16"/>
      <c r="J35" s="16"/>
    </row>
    <row r="36" spans="1:10" customFormat="1">
      <c r="A36" s="15" t="s">
        <v>48</v>
      </c>
      <c r="B36" s="16"/>
      <c r="C36" s="17"/>
      <c r="D36" s="3" t="s">
        <v>49</v>
      </c>
      <c r="E36" s="3"/>
      <c r="F36" s="20"/>
      <c r="G36" s="21"/>
      <c r="H36" s="20"/>
      <c r="I36" s="16"/>
      <c r="J36" s="16"/>
    </row>
    <row r="37" spans="1:10" customFormat="1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>
      <c r="A39" s="15" t="s">
        <v>54</v>
      </c>
      <c r="B39" s="16"/>
      <c r="C39" s="17"/>
      <c r="D39" s="3" t="s">
        <v>55</v>
      </c>
      <c r="E39" s="3"/>
      <c r="F39" s="28">
        <f>'[2]Benef. Empl x p Corto Plazo'!B12</f>
        <v>0</v>
      </c>
      <c r="G39" s="19"/>
      <c r="H39" s="18"/>
      <c r="I39" s="16"/>
      <c r="J39" s="16"/>
    </row>
    <row r="40" spans="1:10" customFormat="1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>
      <c r="A41" s="15" t="s">
        <v>58</v>
      </c>
      <c r="B41" s="16"/>
      <c r="C41" s="17"/>
      <c r="D41" s="3" t="s">
        <v>59</v>
      </c>
      <c r="E41" s="3"/>
      <c r="F41" s="28"/>
      <c r="G41" s="21"/>
      <c r="H41" s="20"/>
      <c r="I41" s="16"/>
      <c r="J41" s="16"/>
    </row>
    <row r="42" spans="1:10">
      <c r="C42" s="9" t="s">
        <v>60</v>
      </c>
      <c r="D42" s="3"/>
      <c r="E42" s="3"/>
      <c r="F42" s="30">
        <f>SUM(F33:F41)</f>
        <v>6194069.7999999998</v>
      </c>
      <c r="G42" s="24"/>
      <c r="H42" s="30">
        <f>SUM(H33:H41)</f>
        <v>0</v>
      </c>
    </row>
    <row r="43" spans="1:10" ht="2.25" customHeight="1">
      <c r="C43" s="9"/>
      <c r="D43" s="3"/>
      <c r="E43" s="3"/>
      <c r="F43" s="30"/>
      <c r="G43" s="24"/>
      <c r="H43" s="25"/>
    </row>
    <row r="44" spans="1:10" customFormat="1">
      <c r="A44" s="15"/>
      <c r="B44" s="16"/>
      <c r="C44" s="38" t="s">
        <v>61</v>
      </c>
      <c r="D44" s="17"/>
      <c r="E44" s="17"/>
      <c r="F44" s="37"/>
      <c r="G44" s="37"/>
      <c r="H44" s="37"/>
      <c r="I44" s="16"/>
      <c r="J44" s="16"/>
    </row>
    <row r="45" spans="1:10" customFormat="1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>
      <c r="A49" s="15" t="s">
        <v>70</v>
      </c>
      <c r="B49" s="16"/>
      <c r="C49" s="17"/>
      <c r="D49" s="3" t="s">
        <v>71</v>
      </c>
      <c r="E49" s="3"/>
      <c r="F49" s="28"/>
      <c r="G49" s="19"/>
      <c r="H49" s="18"/>
      <c r="I49" s="16"/>
      <c r="J49" s="16"/>
    </row>
    <row r="50" spans="1:13" customFormat="1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>
      <c r="A51" s="15"/>
      <c r="B51" s="16"/>
      <c r="C51" s="38" t="s">
        <v>74</v>
      </c>
      <c r="D51" s="17"/>
      <c r="E51" s="17"/>
      <c r="F51" s="29">
        <f>+F45+F49</f>
        <v>0</v>
      </c>
      <c r="G51" s="21"/>
      <c r="H51" s="25"/>
      <c r="I51" s="16"/>
      <c r="J51" s="16"/>
    </row>
    <row r="52" spans="1:13" ht="14.25" customHeight="1">
      <c r="C52" s="9" t="s">
        <v>75</v>
      </c>
      <c r="D52" s="3"/>
      <c r="E52" s="3"/>
      <c r="F52" s="30">
        <v>10946455</v>
      </c>
      <c r="G52" s="36"/>
      <c r="H52" s="29">
        <f>SUM(H42,H51)</f>
        <v>0</v>
      </c>
    </row>
    <row r="53" spans="1:13" ht="4.5" hidden="1" customHeight="1">
      <c r="C53" s="9"/>
      <c r="D53" s="3"/>
      <c r="E53" s="3"/>
      <c r="F53" s="25"/>
      <c r="G53" s="13"/>
      <c r="H53" s="13"/>
      <c r="M53" s="39" t="s">
        <v>19</v>
      </c>
    </row>
    <row r="54" spans="1:13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>
      <c r="A55" s="15" t="s">
        <v>77</v>
      </c>
      <c r="B55" s="16"/>
      <c r="C55" s="38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>
      <c r="A57" s="1" t="s">
        <v>81</v>
      </c>
      <c r="C57" s="3"/>
      <c r="D57" s="3" t="s">
        <v>82</v>
      </c>
      <c r="E57" s="3"/>
      <c r="F57" s="13">
        <v>15158218</v>
      </c>
      <c r="G57" s="14"/>
      <c r="H57" s="13"/>
      <c r="M57" s="39" t="s">
        <v>19</v>
      </c>
    </row>
    <row r="58" spans="1:13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3"/>
    </row>
    <row r="59" spans="1:13" customFormat="1">
      <c r="A59" s="15" t="s">
        <v>85</v>
      </c>
      <c r="B59" s="16"/>
      <c r="C59" s="17"/>
      <c r="D59" s="3" t="s">
        <v>86</v>
      </c>
      <c r="E59" s="3"/>
      <c r="F59" s="25"/>
      <c r="G59" s="19"/>
      <c r="H59" s="25"/>
      <c r="I59" s="16"/>
      <c r="J59" s="16"/>
    </row>
    <row r="60" spans="1:13">
      <c r="C60" s="9" t="s">
        <v>87</v>
      </c>
      <c r="D60" s="3"/>
      <c r="E60" s="3"/>
      <c r="F60" s="29">
        <f>+F55+F57+F58</f>
        <v>216740962</v>
      </c>
      <c r="G60" s="36"/>
      <c r="H60" s="29"/>
    </row>
    <row r="61" spans="1:13" ht="3" customHeight="1">
      <c r="C61" s="9"/>
      <c r="D61" s="3"/>
      <c r="E61" s="3"/>
      <c r="F61" s="12"/>
      <c r="G61" s="12"/>
      <c r="H61" s="12"/>
    </row>
    <row r="62" spans="1:13" ht="15.75" thickBot="1">
      <c r="C62" s="9" t="s">
        <v>88</v>
      </c>
      <c r="D62" s="3"/>
      <c r="E62" s="3"/>
      <c r="F62" s="35">
        <f>+F52+F60</f>
        <v>227687417</v>
      </c>
      <c r="G62" s="12"/>
      <c r="H62" s="35">
        <f>+H52+H60</f>
        <v>0</v>
      </c>
      <c r="J62" s="40">
        <f>+F29-F62</f>
        <v>0.19999998807907104</v>
      </c>
      <c r="L62" s="41" t="s">
        <v>19</v>
      </c>
    </row>
    <row r="63" spans="1:13" ht="15.75" thickTop="1">
      <c r="C63" s="9"/>
      <c r="D63" s="3"/>
      <c r="E63" s="3"/>
      <c r="F63" s="30"/>
      <c r="G63" s="12"/>
      <c r="H63" s="30"/>
    </row>
    <row r="64" spans="1:13">
      <c r="C64" s="42"/>
      <c r="D64" s="43"/>
      <c r="E64" s="3"/>
      <c r="F64" s="13"/>
      <c r="G64" s="3"/>
      <c r="H64" s="13"/>
      <c r="J64" s="44"/>
      <c r="K64" s="44"/>
    </row>
    <row r="65" spans="3:11">
      <c r="C65" s="3"/>
      <c r="D65" s="45"/>
      <c r="E65" s="3"/>
      <c r="F65" s="3"/>
      <c r="G65" s="3"/>
      <c r="H65" s="3"/>
      <c r="J65" s="46"/>
      <c r="K65" s="46"/>
    </row>
    <row r="66" spans="3:11">
      <c r="C66" s="3"/>
      <c r="D66" s="9"/>
      <c r="E66" s="9"/>
      <c r="F66" s="3"/>
      <c r="G66" s="3"/>
      <c r="H66" s="3"/>
    </row>
    <row r="67" spans="3:11">
      <c r="C67" s="3"/>
      <c r="D67" s="3"/>
      <c r="E67" s="3"/>
      <c r="F67" s="47"/>
      <c r="G67" s="47"/>
      <c r="H67" s="47"/>
    </row>
    <row r="69" spans="3:11">
      <c r="F69" s="48"/>
      <c r="H69" s="48"/>
    </row>
    <row r="71" spans="3:11">
      <c r="F71" s="48"/>
      <c r="H71" s="40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 SNS</vt:lpstr>
      <vt:lpstr>'ESF SNS'!Área_de_impresión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2024-07-01T16:53:34Z</dcterms:created>
  <dcterms:modified xsi:type="dcterms:W3CDTF">2024-07-01T16:54:55Z</dcterms:modified>
</cp:coreProperties>
</file>