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ENERO 2025" sheetId="1" r:id="rId1"/>
    <sheet name="NIMINA MILITARES ENERO 2025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O110" i="1" l="1"/>
  <c r="O127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0" i="1"/>
  <c r="O9" i="1"/>
  <c r="O8" i="1"/>
  <c r="I127" i="1"/>
  <c r="P9" i="1" l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8" i="1"/>
  <c r="P110" i="1"/>
  <c r="N127" i="1"/>
  <c r="P127" i="1" l="1"/>
  <c r="M127" i="1"/>
  <c r="K127" i="1"/>
</calcChain>
</file>

<file path=xl/sharedStrings.xml><?xml version="1.0" encoding="utf-8"?>
<sst xmlns="http://schemas.openxmlformats.org/spreadsheetml/2006/main" count="694" uniqueCount="289">
  <si>
    <t>Servicio Nacional de Salud</t>
  </si>
  <si>
    <t>Plantilla de Reporte de Nómina Interna</t>
  </si>
  <si>
    <t>Región:</t>
  </si>
  <si>
    <t>Hospital:</t>
  </si>
  <si>
    <t>Periodo Año: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</si>
  <si>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</si>
  <si>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</si>
  <si>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</si>
  <si>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</si>
  <si>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</si>
  <si>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</si>
  <si>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 xml:space="preserve">GENERO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</si>
  <si>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</si>
  <si>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</si>
  <si>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</si>
  <si>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</si>
  <si>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</si>
  <si>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</si>
  <si>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</si>
  <si>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</si>
  <si>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</si>
  <si>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</si>
  <si>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</si>
  <si>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Contratado</t>
  </si>
  <si>
    <t xml:space="preserve">Contabilidad </t>
  </si>
  <si>
    <t>Encargado de Contabilidad</t>
  </si>
  <si>
    <t>Auxiliar de Contabilidad</t>
  </si>
  <si>
    <t>Encargado de Activos Fijos</t>
  </si>
  <si>
    <t>Compras</t>
  </si>
  <si>
    <t>Encargado de Compras</t>
  </si>
  <si>
    <t>Asist. De Compras</t>
  </si>
  <si>
    <t>Nutricion/ Cocina</t>
  </si>
  <si>
    <t>Nutricionista</t>
  </si>
  <si>
    <t>Ayudante Cocina</t>
  </si>
  <si>
    <t>Aux. de Cocina</t>
  </si>
  <si>
    <t>Auxiliar de Cocina</t>
  </si>
  <si>
    <t>Despensa</t>
  </si>
  <si>
    <t>Encargado Despensa</t>
  </si>
  <si>
    <t xml:space="preserve">Departamento Seguros Medicos </t>
  </si>
  <si>
    <t>Enc.de Fact. Seguros Med.</t>
  </si>
  <si>
    <t>Cajera y Auxiliar de Seguro</t>
  </si>
  <si>
    <t>Auxiliar de Seguro Medico</t>
  </si>
  <si>
    <t>Auditoria Medica</t>
  </si>
  <si>
    <t>Medico Auditoria Interna</t>
  </si>
  <si>
    <t>Asistente Auditoria Medica</t>
  </si>
  <si>
    <t>Auxiliar de Auditoria</t>
  </si>
  <si>
    <t>Tecnologia de la Informacion</t>
  </si>
  <si>
    <t>Asistente  Tecnologia e Infor.</t>
  </si>
  <si>
    <t>Mantenimiento</t>
  </si>
  <si>
    <t>Encargado de Mantenimiento</t>
  </si>
  <si>
    <t>Plomero</t>
  </si>
  <si>
    <t>Asitente  Mant.</t>
  </si>
  <si>
    <t>Tecnico Electricista</t>
  </si>
  <si>
    <t xml:space="preserve">Tecnico de Refrigeracion </t>
  </si>
  <si>
    <t>Reynaldo Eugenio Vegazo Brito</t>
  </si>
  <si>
    <t xml:space="preserve">Tecnico en Refrigeracion </t>
  </si>
  <si>
    <t>Tecnico de Mantenimiento</t>
  </si>
  <si>
    <t>Laboratorio</t>
  </si>
  <si>
    <t>Secretaria</t>
  </si>
  <si>
    <t>Bioanalista</t>
  </si>
  <si>
    <t>Hosteleria Hospitalaria</t>
  </si>
  <si>
    <t>Enc. Hosteleria</t>
  </si>
  <si>
    <t>Auxiliar de Limpieza</t>
  </si>
  <si>
    <t xml:space="preserve">Camillero </t>
  </si>
  <si>
    <t>Auxiliar de Seguridad</t>
  </si>
  <si>
    <t>Camillero</t>
  </si>
  <si>
    <t>Enc. Lavanderia</t>
  </si>
  <si>
    <t>Encargada de Mayordomia</t>
  </si>
  <si>
    <t>Auxiliar de Lavanderia</t>
  </si>
  <si>
    <t>Seguridad</t>
  </si>
  <si>
    <t>Superv. de 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</si>
  <si>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</si>
  <si>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</si>
  <si>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</si>
  <si>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</si>
  <si>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</si>
  <si>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Estadistica</t>
  </si>
  <si>
    <t>Asistente de Estadistica</t>
  </si>
  <si>
    <t>Patología</t>
  </si>
  <si>
    <t>Medico Patologo</t>
  </si>
  <si>
    <t>Endoscopia</t>
  </si>
  <si>
    <t>Anestesiologa</t>
  </si>
  <si>
    <t>Medico Anestesiologo</t>
  </si>
  <si>
    <t>Medico Ayudante</t>
  </si>
  <si>
    <t>Medico Ayudante de Gastroenterologia</t>
  </si>
  <si>
    <t>Medico Especialista</t>
  </si>
  <si>
    <t>Enfermeria</t>
  </si>
  <si>
    <t>Enfermera</t>
  </si>
  <si>
    <t>Enfermera de Nutricion</t>
  </si>
  <si>
    <t>Auxiliar Enfermera</t>
  </si>
  <si>
    <t>Rayos X</t>
  </si>
  <si>
    <t>Tecnico Radióloga</t>
  </si>
  <si>
    <t>Medico Sonografista</t>
  </si>
  <si>
    <t>Hepatologia</t>
  </si>
  <si>
    <t>Medico  Enc. Hepatologa</t>
  </si>
  <si>
    <t>Medico Hepatologo</t>
  </si>
  <si>
    <t>Cardiologia</t>
  </si>
  <si>
    <t>Medico Cardiologo</t>
  </si>
  <si>
    <t xml:space="preserve">Consulta Externa </t>
  </si>
  <si>
    <t>Ayudante de Gastroenterologia</t>
  </si>
  <si>
    <t>Medico Pediatra G.</t>
  </si>
  <si>
    <t>Unidad Inflamatoria</t>
  </si>
  <si>
    <t>Internamiento</t>
  </si>
  <si>
    <t>Medico Intensivista</t>
  </si>
  <si>
    <t>Epidemiologia</t>
  </si>
  <si>
    <t>Medico Epidemiologo</t>
  </si>
  <si>
    <t>R-0</t>
  </si>
  <si>
    <t>Centro De Gastroenterologia, Dr. Luis E. Aybar</t>
  </si>
  <si>
    <t>Recursos Humanos</t>
  </si>
  <si>
    <t>Analista de Recursos Humanos</t>
  </si>
  <si>
    <t>Gestor de Red Social</t>
  </si>
  <si>
    <t>Enc. de Atencion al Usuario</t>
  </si>
  <si>
    <t>Enc. Seguridad</t>
  </si>
  <si>
    <t>Enfermero</t>
  </si>
  <si>
    <t>Medico Ayudante de Cardiologia</t>
  </si>
  <si>
    <t>Asistente Seguridad Direccion</t>
  </si>
  <si>
    <t>Medico Nutricionista</t>
  </si>
  <si>
    <t xml:space="preserve">Yesica Calixta </t>
  </si>
  <si>
    <t>Enc. Unidad de Enf. Inflamatorias</t>
  </si>
  <si>
    <t>Juan Isidro Herrera</t>
  </si>
  <si>
    <t>Jorge Encarnacion Mendez</t>
  </si>
  <si>
    <t>Gilenny Nathaly Nuñez</t>
  </si>
  <si>
    <t>Ruddy Hamilton Novas Perez</t>
  </si>
  <si>
    <t>Juan Luis Jimenez Corona</t>
  </si>
  <si>
    <t>Carlos Herasme Vasquez</t>
  </si>
  <si>
    <t>Rosa Elena Rodriguez</t>
  </si>
  <si>
    <t>Yohanny Carmona Alcantara</t>
  </si>
  <si>
    <t>Hector Luis  Mora Perez</t>
  </si>
  <si>
    <t>Dania Del Carmen paulino Dilone</t>
  </si>
  <si>
    <t>Cari Dallan Ruiz Mejia</t>
  </si>
  <si>
    <t>Maria Guillermina Camacho</t>
  </si>
  <si>
    <t>Yusep Anibal Peña</t>
  </si>
  <si>
    <t>Johanna Iriski Peralta</t>
  </si>
  <si>
    <t>Bethania Elizabert Sencion C.</t>
  </si>
  <si>
    <t>Juan Carlos Vakera Candelario</t>
  </si>
  <si>
    <t>Beatriz Cabrera</t>
  </si>
  <si>
    <t>Josefina  Mejia Reyes</t>
  </si>
  <si>
    <t>Hancel Bonebil Ofis</t>
  </si>
  <si>
    <t>Miosotis Altasgracia Rodriguez</t>
  </si>
  <si>
    <t>Melido Enrique Pujols R.</t>
  </si>
  <si>
    <t>Orfelina Rodrigue Rodriguez</t>
  </si>
  <si>
    <t>Moises Isidro Cruz Beltre</t>
  </si>
  <si>
    <t>Rafael Junior Guerrero Encarnacion</t>
  </si>
  <si>
    <t>Maria Dolores Hidalgo</t>
  </si>
  <si>
    <t>Quiriat Gerain Salome Serrano</t>
  </si>
  <si>
    <t>Erick Jose Jimenez Montaño</t>
  </si>
  <si>
    <t>Joshua Julian Abreu Martinez</t>
  </si>
  <si>
    <t>Maria G. Santana San Pedro</t>
  </si>
  <si>
    <t>Michael Valentin Perez Cubilete</t>
  </si>
  <si>
    <t>Laura Massiel Colon Polanco</t>
  </si>
  <si>
    <t>Loida Estefania Concepcion C.</t>
  </si>
  <si>
    <t>Johnny Guerrero Pichardo</t>
  </si>
  <si>
    <t>Yeneudy Cruz Matos</t>
  </si>
  <si>
    <t>Wilfredo Geronimo Nuñez</t>
  </si>
  <si>
    <t>Brayner Rancez Perez Camue</t>
  </si>
  <si>
    <t>Yamiris lorenzo Perez</t>
  </si>
  <si>
    <t>Patricia Ortega Ozuna</t>
  </si>
  <si>
    <t>Jennifer Nuñez Aramboles</t>
  </si>
  <si>
    <t>Leydi Francini Flores Colon</t>
  </si>
  <si>
    <t>Rhayda Diverkis Medina Feliz</t>
  </si>
  <si>
    <t>Amaury Tejeda Alcantara</t>
  </si>
  <si>
    <t>Jonathan matias Antigua</t>
  </si>
  <si>
    <t>Ramon Antonio De Oleo Diaz</t>
  </si>
  <si>
    <t>Julio Antonio Duran Alvarez</t>
  </si>
  <si>
    <t>Juan Severino Del Rosario</t>
  </si>
  <si>
    <t>Francisca Elisa Cruz Hernandez</t>
  </si>
  <si>
    <t>Arisleyda Altagracia Perez Infante</t>
  </si>
  <si>
    <t>Ana Maria Gonzalez</t>
  </si>
  <si>
    <t>Laura Encarnacion Rodriguez</t>
  </si>
  <si>
    <t>Agustina Tiburcio</t>
  </si>
  <si>
    <t>Santa Mora Romero</t>
  </si>
  <si>
    <t>Miguelina De Jesus Diaz S.</t>
  </si>
  <si>
    <t>Lino Carmona De Los Santos</t>
  </si>
  <si>
    <t>Ismael Vega</t>
  </si>
  <si>
    <t>Candido Gonzalez</t>
  </si>
  <si>
    <t>Rafy De LunaSalas</t>
  </si>
  <si>
    <t>Alba Yaniris Nin</t>
  </si>
  <si>
    <t>Ynoe Nereyda Diaz</t>
  </si>
  <si>
    <t>Candelario De Los Santos De Jesus</t>
  </si>
  <si>
    <t>Ana Felisa Ferreras Novas</t>
  </si>
  <si>
    <t>Gleisi Encarnacion Encarnacion</t>
  </si>
  <si>
    <t>Charidanny Maria Martinez Feliz</t>
  </si>
  <si>
    <t>Feliz Antonio Leonardo Flores</t>
  </si>
  <si>
    <t>Rufino Antonio Colon Garcia</t>
  </si>
  <si>
    <t>Jacobo Medina</t>
  </si>
  <si>
    <t>Martha Isabel Osorio Herrera</t>
  </si>
  <si>
    <t>Ruth Esther Liriano Thomas</t>
  </si>
  <si>
    <t>Walker Eladio Novas Garo</t>
  </si>
  <si>
    <t>Hendri Ivan Mejia Heredia</t>
  </si>
  <si>
    <t>Marby Margarita Santana</t>
  </si>
  <si>
    <t>Maury Elizabeth Joseph Bueno</t>
  </si>
  <si>
    <t>Madelyn Roque Fernandez</t>
  </si>
  <si>
    <t>Loriannis Malleline Peña Florian</t>
  </si>
  <si>
    <t>Yesenia Stephany Martinez</t>
  </si>
  <si>
    <t>Vladimir Perez Perdomo</t>
  </si>
  <si>
    <t>Clara Solis de Perez</t>
  </si>
  <si>
    <t>Teofilo Guerrero Mateo</t>
  </si>
  <si>
    <t>Suleyka Ramos Rojas</t>
  </si>
  <si>
    <t>Hector Lorenzo Gutierrez Cuevas</t>
  </si>
  <si>
    <t>Wolfgang A. Kelly De La Rosa</t>
  </si>
  <si>
    <t>Estefany Migdalia Piña M.</t>
  </si>
  <si>
    <t>Amarilis Quezada Sabino</t>
  </si>
  <si>
    <t>Elssie Xiomara De La Rosa H.</t>
  </si>
  <si>
    <t>Martha Irene Salcedo Jorge</t>
  </si>
  <si>
    <t>Rosanna Elizabeth Marmolejos P.</t>
  </si>
  <si>
    <t>Mery Altagracia Herrera Estrella</t>
  </si>
  <si>
    <t>Jose Agustin Lopez Bethances</t>
  </si>
  <si>
    <t>Doraliza Vargas Perez</t>
  </si>
  <si>
    <t>Marleni Y Matos Rodriguez</t>
  </si>
  <si>
    <t>Katherine Del Pilar Velazquez</t>
  </si>
  <si>
    <t>Rosanna De La Cruz Helena</t>
  </si>
  <si>
    <t>Isvely Castillo Perez</t>
  </si>
  <si>
    <t>Bryan Thomas Tineo Quezada</t>
  </si>
  <si>
    <t>Simeon Morillo Montero</t>
  </si>
  <si>
    <t>Jose Anastacio Rosario R.</t>
  </si>
  <si>
    <t>Yesica Esther Baez Mendez</t>
  </si>
  <si>
    <t>Yafreisy Colome Matos</t>
  </si>
  <si>
    <t>Leysi Avelina Manzueta De La Rosa</t>
  </si>
  <si>
    <t>Vanessa Carolina Peña Bido</t>
  </si>
  <si>
    <t>Josefina Selmo Crisostomo</t>
  </si>
  <si>
    <t>Damaris German Tejeda</t>
  </si>
  <si>
    <t>Alcibiades Ramirez Diaz</t>
  </si>
  <si>
    <t>Ricardo Anthonio Santos Grullon</t>
  </si>
  <si>
    <t>Yarilis Zenon Colon</t>
  </si>
  <si>
    <t>Sonia Margarita Orozco Jimenez</t>
  </si>
  <si>
    <t>Ramona Jimenez German</t>
  </si>
  <si>
    <t>Nancy Altagracia Alvarez Rodriguez</t>
  </si>
  <si>
    <t>Keyla Cristina Villa</t>
  </si>
  <si>
    <t>Denny Maria Maria Frias</t>
  </si>
  <si>
    <t>Wanda Leokata De Oleo Aquino</t>
  </si>
  <si>
    <t>Kenia Yiranisa perez Vargas</t>
  </si>
  <si>
    <t>Yanilsa Payan Rosario</t>
  </si>
  <si>
    <t>Julio Cesar Garcia Roa</t>
  </si>
  <si>
    <t>Kildare Rafael Mercedes Capellan</t>
  </si>
  <si>
    <t>Administracion</t>
  </si>
  <si>
    <t>Secretaria Administracion</t>
  </si>
  <si>
    <t xml:space="preserve">Oscar Luis </t>
  </si>
  <si>
    <t>Nathalia Guerrero Mateo</t>
  </si>
  <si>
    <t xml:space="preserve">             </t>
  </si>
  <si>
    <t>M</t>
  </si>
  <si>
    <t>F</t>
  </si>
  <si>
    <t>Año 2025</t>
  </si>
  <si>
    <t>enero</t>
  </si>
  <si>
    <t xml:space="preserve">SERVICIO NACIONAL DE SALUD </t>
  </si>
  <si>
    <t xml:space="preserve">DIRECCIÓN DE FISCALIZACIÓN Y CONTROL </t>
  </si>
  <si>
    <t>NÓMINA COMPENSACIÓN  SERVICIOS DE SEGURIDAD</t>
  </si>
  <si>
    <t>MES DE ENERO 2025</t>
  </si>
  <si>
    <t>NO</t>
  </si>
  <si>
    <t xml:space="preserve">NOMBRES </t>
  </si>
  <si>
    <t xml:space="preserve"> 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</si>
  <si>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</si>
  <si>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</si>
  <si>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</si>
  <si>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</si>
  <si>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</si>
  <si>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</t>
  </si>
  <si>
    <t>Encargado de Seguridad</t>
  </si>
  <si>
    <t xml:space="preserve">Carlos Maria </t>
  </si>
  <si>
    <t>Castillo</t>
  </si>
  <si>
    <t>Supervisor de Servicio</t>
  </si>
  <si>
    <t xml:space="preserve">Leonela </t>
  </si>
  <si>
    <t>Leonela Perez Bido</t>
  </si>
  <si>
    <t>Digitadora</t>
  </si>
  <si>
    <t xml:space="preserve">Ruben Emilio </t>
  </si>
  <si>
    <t>Bello Rosario</t>
  </si>
  <si>
    <t>Oficial de Seguridad</t>
  </si>
  <si>
    <t xml:space="preserve">Modesto </t>
  </si>
  <si>
    <t>Suero Sanchez</t>
  </si>
  <si>
    <t xml:space="preserve">Victor </t>
  </si>
  <si>
    <t>Adon Javier</t>
  </si>
  <si>
    <t xml:space="preserve">Jaime Nelson </t>
  </si>
  <si>
    <t>Rodriguez Valdez</t>
  </si>
  <si>
    <t xml:space="preserve">Domingo </t>
  </si>
  <si>
    <t>Ramon Garcia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</si>
  <si>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</si>
  <si>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</si>
  <si>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</si>
  <si>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</si>
  <si>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</si>
  <si>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</si>
  <si>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Domingo Alberto </t>
  </si>
  <si>
    <t>Amparo Garcia</t>
  </si>
  <si>
    <t xml:space="preserve">Ariel </t>
  </si>
  <si>
    <t>Heredia</t>
  </si>
  <si>
    <t xml:space="preserve">Oscar Jesus </t>
  </si>
  <si>
    <t>Herrera Peña</t>
  </si>
  <si>
    <t xml:space="preserve">Carlos </t>
  </si>
  <si>
    <t>Beltran De Paula</t>
  </si>
  <si>
    <t>TOTAL 14 EMPLEADOS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</si>
</sst>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RD$&quot;* #,##0.00_);_(&quot;RD$&quot;* \(#,##0.00\);_(&quot;RD$&quot;* &quot;-&quot;??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 applyAlignme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14" fontId="5" fillId="0" borderId="6" xfId="4" applyNumberFormat="1" applyFont="1" applyFill="1" applyBorder="1" applyAlignment="1">
      <alignment horizontal="center" vertical="center"/>
    </xf>
    <xf numFmtId="14" fontId="5" fillId="3" borderId="5" xfId="3" applyNumberFormat="1" applyFont="1" applyFill="1" applyBorder="1" applyAlignment="1">
      <alignment horizontal="center" vertical="center" wrapText="1"/>
    </xf>
    <xf numFmtId="4" fontId="5" fillId="4" borderId="5" xfId="0" applyNumberFormat="1" applyFont="1" applyFill="1" applyBorder="1" applyAlignment="1">
      <alignment horizontal="right" vertical="center"/>
    </xf>
    <xf numFmtId="43" fontId="0" fillId="3" borderId="5" xfId="1" applyFont="1" applyFill="1" applyBorder="1"/>
    <xf numFmtId="43" fontId="1" fillId="3" borderId="5" xfId="1" applyFont="1" applyFill="1" applyBorder="1"/>
    <xf numFmtId="43" fontId="0" fillId="3" borderId="5" xfId="0" applyNumberFormat="1" applyFill="1" applyBorder="1"/>
    <xf numFmtId="43" fontId="1" fillId="0" borderId="5" xfId="1" applyFont="1" applyBorder="1"/>
    <xf numFmtId="43" fontId="1" fillId="0" borderId="5" xfId="1" applyFont="1" applyFill="1" applyBorder="1"/>
    <xf numFmtId="0" fontId="0" fillId="0" borderId="5" xfId="0" applyBorder="1" applyProtection="1">
      <protection locked="0"/>
    </xf>
    <xf numFmtId="4" fontId="2" fillId="0" borderId="5" xfId="0" applyNumberFormat="1" applyFont="1" applyBorder="1"/>
    <xf numFmtId="0" fontId="2" fillId="0" borderId="5" xfId="0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17" fontId="0" fillId="0" borderId="2" xfId="0" applyNumberFormat="1" applyBorder="1" applyAlignment="1" applyProtection="1">
      <protection locked="0"/>
    </xf>
    <xf numFmtId="1" fontId="5" fillId="3" borderId="5" xfId="0" applyNumberFormat="1" applyFont="1" applyFill="1" applyBorder="1"/>
    <xf numFmtId="1" fontId="5" fillId="3" borderId="5" xfId="0" applyNumberFormat="1" applyFont="1" applyFill="1" applyBorder="1" applyAlignment="1">
      <alignment horizontal="left" vertical="center"/>
    </xf>
    <xf numFmtId="1" fontId="5" fillId="3" borderId="5" xfId="0" applyNumberFormat="1" applyFont="1" applyFill="1" applyBorder="1" applyAlignment="1">
      <alignment vertical="center"/>
    </xf>
    <xf numFmtId="1" fontId="5" fillId="3" borderId="8" xfId="0" applyNumberFormat="1" applyFont="1" applyFill="1" applyBorder="1" applyAlignment="1">
      <alignment vertical="center"/>
    </xf>
    <xf numFmtId="14" fontId="5" fillId="0" borderId="9" xfId="4" applyNumberFormat="1" applyFont="1" applyFill="1" applyBorder="1" applyAlignment="1">
      <alignment horizontal="center" vertical="center"/>
    </xf>
    <xf numFmtId="14" fontId="5" fillId="0" borderId="7" xfId="4" applyNumberFormat="1" applyFont="1" applyFill="1" applyBorder="1" applyAlignment="1">
      <alignment horizontal="center" vertical="center"/>
    </xf>
    <xf numFmtId="14" fontId="5" fillId="3" borderId="6" xfId="4" applyNumberFormat="1" applyFont="1" applyFill="1" applyBorder="1" applyAlignment="1">
      <alignment horizontal="center" vertical="center"/>
    </xf>
    <xf numFmtId="14" fontId="5" fillId="0" borderId="5" xfId="4" applyNumberFormat="1" applyFont="1" applyFill="1" applyBorder="1" applyAlignment="1">
      <alignment horizontal="center" vertical="center"/>
    </xf>
    <xf numFmtId="14" fontId="5" fillId="0" borderId="10" xfId="4" applyNumberFormat="1" applyFont="1" applyFill="1" applyBorder="1" applyAlignment="1">
      <alignment horizontal="center" vertical="center"/>
    </xf>
    <xf numFmtId="14" fontId="5" fillId="3" borderId="5" xfId="4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left"/>
    </xf>
    <xf numFmtId="1" fontId="5" fillId="3" borderId="7" xfId="0" applyNumberFormat="1" applyFont="1" applyFill="1" applyBorder="1" applyAlignment="1">
      <alignment vertical="center"/>
    </xf>
    <xf numFmtId="1" fontId="5" fillId="3" borderId="11" xfId="0" applyNumberFormat="1" applyFont="1" applyFill="1" applyBorder="1" applyAlignment="1">
      <alignment horizontal="left" vertical="center"/>
    </xf>
    <xf numFmtId="1" fontId="5" fillId="3" borderId="7" xfId="0" applyNumberFormat="1" applyFont="1" applyFill="1" applyBorder="1"/>
    <xf numFmtId="0" fontId="0" fillId="0" borderId="5" xfId="0" applyBorder="1"/>
    <xf numFmtId="0" fontId="0" fillId="2" borderId="12" xfId="0" applyFill="1" applyBorder="1" applyAlignment="1">
      <alignment horizontal="center" vertical="center" wrapText="1"/>
    </xf>
    <xf numFmtId="1" fontId="7" fillId="3" borderId="5" xfId="0" applyNumberFormat="1" applyFont="1" applyFill="1" applyBorder="1" applyAlignment="1">
      <alignment horizontal="left" vertical="center"/>
    </xf>
    <xf numFmtId="43" fontId="8" fillId="0" borderId="5" xfId="4" applyFont="1" applyFill="1" applyBorder="1" applyAlignment="1">
      <alignment horizontal="center" vertical="center"/>
    </xf>
    <xf numFmtId="43" fontId="8" fillId="3" borderId="5" xfId="4" applyFont="1" applyFill="1" applyBorder="1" applyAlignment="1">
      <alignment horizontal="center" vertical="center"/>
    </xf>
    <xf numFmtId="43" fontId="8" fillId="0" borderId="7" xfId="4" applyFont="1" applyFill="1" applyBorder="1" applyAlignment="1">
      <alignment horizontal="center" vertical="center"/>
    </xf>
    <xf numFmtId="4" fontId="6" fillId="4" borderId="5" xfId="0" applyNumberFormat="1" applyFont="1" applyFill="1" applyBorder="1" applyAlignment="1">
      <alignment horizontal="right" vertical="center"/>
    </xf>
    <xf numFmtId="1" fontId="9" fillId="0" borderId="13" xfId="0" applyNumberFormat="1" applyFont="1" applyFill="1" applyBorder="1"/>
    <xf numFmtId="1" fontId="9" fillId="0" borderId="13" xfId="0" applyNumberFormat="1" applyFont="1" applyFill="1" applyBorder="1" applyAlignment="1">
      <alignment horizontal="left" vertical="center"/>
    </xf>
    <xf numFmtId="1" fontId="9" fillId="0" borderId="13" xfId="0" applyNumberFormat="1" applyFont="1" applyFill="1" applyBorder="1" applyAlignment="1">
      <alignment horizontal="left"/>
    </xf>
    <xf numFmtId="1" fontId="9" fillId="0" borderId="13" xfId="0" applyNumberFormat="1" applyFont="1" applyFill="1" applyBorder="1" applyAlignment="1">
      <alignment vertical="center"/>
    </xf>
    <xf numFmtId="1" fontId="9" fillId="0" borderId="14" xfId="0" applyNumberFormat="1" applyFont="1" applyFill="1" applyBorder="1" applyAlignment="1">
      <alignment vertical="center"/>
    </xf>
    <xf numFmtId="0" fontId="5" fillId="0" borderId="0" xfId="2"/>
    <xf numFmtId="0" fontId="2" fillId="5" borderId="5" xfId="2" applyFont="1" applyFill="1" applyBorder="1" applyAlignment="1">
      <alignment wrapText="1"/>
    </xf>
    <xf numFmtId="1" fontId="7" fillId="3" borderId="5" xfId="0" applyNumberFormat="1" applyFont="1" applyFill="1" applyBorder="1" applyAlignment="1">
      <alignment vertical="center"/>
    </xf>
    <xf numFmtId="43" fontId="7" fillId="0" borderId="5" xfId="4" applyFont="1" applyFill="1" applyBorder="1" applyAlignment="1">
      <alignment vertical="center"/>
    </xf>
    <xf numFmtId="14" fontId="7" fillId="3" borderId="6" xfId="4" applyNumberFormat="1" applyFont="1" applyFill="1" applyBorder="1" applyAlignment="1">
      <alignment horizontal="center" vertical="center"/>
    </xf>
    <xf numFmtId="43" fontId="7" fillId="0" borderId="5" xfId="4" applyFont="1" applyFill="1" applyBorder="1" applyAlignment="1">
      <alignment horizontal="center" vertical="center"/>
    </xf>
    <xf numFmtId="0" fontId="6" fillId="0" borderId="5" xfId="2" applyFont="1" applyBorder="1" applyAlignment="1">
      <alignment horizontal="center"/>
    </xf>
    <xf numFmtId="0" fontId="6" fillId="0" borderId="0" xfId="2" applyFont="1" applyBorder="1" applyAlignment="1">
      <alignment horizontal="center"/>
    </xf>
    <xf numFmtId="1" fontId="7" fillId="3" borderId="5" xfId="0" applyNumberFormat="1" applyFont="1" applyFill="1" applyBorder="1"/>
    <xf numFmtId="14" fontId="7" fillId="3" borderId="5" xfId="4" applyNumberFormat="1" applyFont="1" applyFill="1" applyBorder="1" applyAlignment="1">
      <alignment horizontal="center" vertical="center"/>
    </xf>
    <xf numFmtId="43" fontId="7" fillId="3" borderId="5" xfId="4" applyFont="1" applyFill="1" applyBorder="1" applyAlignment="1">
      <alignment horizontal="center" vertical="center"/>
    </xf>
    <xf numFmtId="14" fontId="7" fillId="0" borderId="5" xfId="4" applyNumberFormat="1" applyFont="1" applyFill="1" applyBorder="1" applyAlignment="1">
      <alignment horizontal="center" vertical="center"/>
    </xf>
    <xf numFmtId="43" fontId="7" fillId="0" borderId="5" xfId="4" applyFont="1" applyFill="1" applyBorder="1" applyAlignment="1">
      <alignment horizontal="left" vertical="center"/>
    </xf>
    <xf numFmtId="0" fontId="6" fillId="0" borderId="5" xfId="2" applyFont="1" applyBorder="1" applyAlignment="1">
      <alignment horizontal="right"/>
    </xf>
    <xf numFmtId="0" fontId="6" fillId="0" borderId="5" xfId="2" applyFont="1" applyBorder="1" applyAlignment="1">
      <alignment horizontal="left"/>
    </xf>
    <xf numFmtId="44" fontId="9" fillId="3" borderId="5" xfId="5" applyFont="1" applyFill="1" applyBorder="1" applyAlignment="1">
      <alignment horizontal="center" vertical="center"/>
    </xf>
    <xf numFmtId="0" fontId="5" fillId="0" borderId="0" xfId="2" applyAlignment="1">
      <alignment wrapText="1"/>
    </xf>
    <xf numFmtId="0" fontId="0" fillId="0" borderId="0" xfId="0" applyAlignment="1">
      <alignment wrapText="1"/>
    </xf>
    <xf numFmtId="0" fontId="2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5" fillId="0" borderId="0" xfId="2" applyAlignment="1">
      <alignment horizontal="left"/>
    </xf>
    <xf numFmtId="0" fontId="5" fillId="0" borderId="1" xfId="2" applyBorder="1" applyAlignment="1">
      <alignment horizontal="left"/>
    </xf>
  </cellXfs>
  <cellStyles count="6">
    <cellStyle name="Millares" xfId="1" builtinId="3"/>
    <cellStyle name="Millares 2 4" xfId="4"/>
    <cellStyle name="Moneda" xfId="5" builtinId="4"/>
    <cellStyle name="Normal" xfId="0" builtinId="0"/>
    <cellStyle name="Normal 2" xfId="2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161926</xdr:rowOff>
    </xdr:from>
    <xdr:to>
      <xdr:col>1</xdr:col>
      <xdr:colOff>754673</xdr:colOff>
      <xdr:row>4</xdr:row>
      <xdr:rowOff>21982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36" y="161926"/>
          <a:ext cx="1222437" cy="673344"/>
        </a:xfrm>
        <a:prstGeom prst="rect">
          <a:avLst/>
        </a:prstGeom>
      </xdr:spPr>
    </xdr:pic>
    <xdr:clientData/>
  </xdr:twoCellAnchor>
  <xdr:twoCellAnchor>
    <xdr:from>
      <xdr:col>1</xdr:col>
      <xdr:colOff>19050</xdr:colOff>
      <xdr:row>37</xdr:row>
      <xdr:rowOff>161927</xdr:rowOff>
    </xdr:from>
    <xdr:to>
      <xdr:col>1</xdr:col>
      <xdr:colOff>2105025</xdr:colOff>
      <xdr:row>37</xdr:row>
      <xdr:rowOff>180975</xdr:rowOff>
    </xdr:to>
    <xdr:cxnSp macro="">
      <xdr:nvCxnSpPr>
        <xdr:cNvPr id="3" name="Conector recto 2"/>
        <xdr:cNvCxnSpPr/>
      </xdr:nvCxnSpPr>
      <xdr:spPr>
        <a:xfrm flipV="1">
          <a:off x="2000250" y="9534527"/>
          <a:ext cx="2085975" cy="1904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47</xdr:row>
      <xdr:rowOff>161926</xdr:rowOff>
    </xdr:from>
    <xdr:to>
      <xdr:col>1</xdr:col>
      <xdr:colOff>2105025</xdr:colOff>
      <xdr:row>47</xdr:row>
      <xdr:rowOff>171450</xdr:rowOff>
    </xdr:to>
    <xdr:cxnSp macro="">
      <xdr:nvCxnSpPr>
        <xdr:cNvPr id="4" name="Conector recto 3"/>
        <xdr:cNvCxnSpPr/>
      </xdr:nvCxnSpPr>
      <xdr:spPr>
        <a:xfrm flipV="1">
          <a:off x="2019300" y="10106026"/>
          <a:ext cx="2066925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51</xdr:row>
      <xdr:rowOff>142875</xdr:rowOff>
    </xdr:from>
    <xdr:to>
      <xdr:col>1</xdr:col>
      <xdr:colOff>2162175</xdr:colOff>
      <xdr:row>51</xdr:row>
      <xdr:rowOff>161925</xdr:rowOff>
    </xdr:to>
    <xdr:cxnSp macro="">
      <xdr:nvCxnSpPr>
        <xdr:cNvPr id="5" name="Conector recto 4"/>
        <xdr:cNvCxnSpPr/>
      </xdr:nvCxnSpPr>
      <xdr:spPr>
        <a:xfrm flipV="1">
          <a:off x="2028825" y="10658475"/>
          <a:ext cx="2114550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124558</xdr:colOff>
      <xdr:row>126</xdr:row>
      <xdr:rowOff>109904</xdr:rowOff>
    </xdr:from>
    <xdr:to>
      <xdr:col>1</xdr:col>
      <xdr:colOff>2256693</xdr:colOff>
      <xdr:row>131</xdr:row>
      <xdr:rowOff>161192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6058" y="25614923"/>
          <a:ext cx="2132135" cy="1003788"/>
        </a:xfrm>
        <a:prstGeom prst="rect">
          <a:avLst/>
        </a:prstGeom>
      </xdr:spPr>
    </xdr:pic>
    <xdr:clientData/>
  </xdr:twoCellAnchor>
  <xdr:twoCellAnchor editAs="oneCell">
    <xdr:from>
      <xdr:col>10</xdr:col>
      <xdr:colOff>139213</xdr:colOff>
      <xdr:row>0</xdr:row>
      <xdr:rowOff>197827</xdr:rowOff>
    </xdr:from>
    <xdr:to>
      <xdr:col>14</xdr:col>
      <xdr:colOff>166590</xdr:colOff>
      <xdr:row>4</xdr:row>
      <xdr:rowOff>42497</xdr:rowOff>
    </xdr:to>
    <xdr:pic>
      <xdr:nvPicPr>
        <xdr:cNvPr id="7" name="Imagen 6" descr="C:\Users\aramirez\Downloads\image (3).pn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33386" y="197827"/>
          <a:ext cx="2862896" cy="65795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mirez/Desktop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7"/>
  <sheetViews>
    <sheetView tabSelected="1" topLeftCell="A34" zoomScale="110" zoomScaleNormal="110" workbookViewId="0">
      <selection activeCell="C14" sqref="C14:P14"/>
    </sheetView>
  </sheetViews>
  <sheetFormatPr baseColWidth="10" defaultRowHeight="15" x14ac:dyDescent="0.25"/>
  <cols>
    <col min="1" max="1" width="8.5703125" customWidth="1"/>
    <col min="2" max="2" width="36" bestFit="1" customWidth="1"/>
    <col min="3" max="3" width="31.140625" customWidth="1"/>
    <col min="4" max="4" width="32.85546875" customWidth="1"/>
    <col min="9" max="9" width="14.140625" bestFit="1" customWidth="1"/>
    <col min="12" max="12" width="10.28515625" customWidth="1"/>
    <col min="14" max="14" width="9.28515625" bestFit="1" customWidth="1"/>
    <col min="15" max="15" width="12.85546875" customWidth="1"/>
    <col min="16" max="16" width="14.85546875" customWidth="1"/>
  </cols>
  <sheetData>
    <row r="1" spans="1:16" ht="18.75" x14ac:dyDescent="0.3">
      <c r="A1" s="1"/>
      <c r="B1" s="2"/>
      <c r="C1" s="3" t="s">
        <v>0</v>
      </c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x14ac:dyDescent="0.25">
      <c r="A2" s="1"/>
      <c r="B2" s="2"/>
      <c r="C2" s="4" t="s">
        <v>1</v>
      </c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x14ac:dyDescent="0.25">
      <c r="A3" s="1"/>
      <c r="B3" s="2"/>
      <c r="E3" s="1"/>
      <c r="K3" s="2"/>
      <c r="L3" s="2"/>
      <c r="M3" s="2"/>
      <c r="N3" s="2"/>
      <c r="O3" s="2"/>
    </row>
    <row r="4" spans="1:16" x14ac:dyDescent="0.25">
      <c r="A4" s="1"/>
      <c r="B4" s="5" t="s">
        <v>2</v>
      </c>
      <c r="C4" s="6" t="s">
        <v>106</v>
      </c>
      <c r="D4" s="7"/>
      <c r="E4" s="5" t="s">
        <v>3</v>
      </c>
      <c r="F4" s="6" t="s">
        <v>107</v>
      </c>
      <c r="J4" s="2"/>
      <c r="K4" s="2"/>
      <c r="L4" s="2"/>
      <c r="M4" s="2"/>
      <c r="N4" s="2"/>
      <c r="O4" s="2"/>
    </row>
    <row r="5" spans="1:16" x14ac:dyDescent="0.25">
      <c r="A5" s="1"/>
      <c r="B5" s="5" t="s">
        <v>4</v>
      </c>
      <c r="C5" s="23" t="s">
        <v>241</v>
      </c>
      <c r="E5" s="5" t="s">
        <v>5</v>
      </c>
      <c r="F5" s="24" t="s">
        <v>242</v>
      </c>
      <c r="G5">
        <v>2025</v>
      </c>
      <c r="J5" s="2"/>
      <c r="K5" s="2"/>
      <c r="L5" s="2"/>
      <c r="M5" s="2"/>
      <c r="N5" s="2"/>
      <c r="O5" s="2"/>
    </row>
    <row r="6" spans="1:16" ht="15.75" thickBot="1" x14ac:dyDescent="0.3">
      <c r="A6" s="1"/>
      <c r="D6" s="1"/>
      <c r="E6" s="2"/>
      <c r="F6" s="2"/>
      <c r="G6" s="2"/>
      <c r="H6" s="2"/>
      <c r="I6" s="2"/>
    </row>
    <row r="7" spans="1:16" ht="60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40" t="s">
        <v>21</v>
      </c>
    </row>
    <row r="8" spans="1:16" ht="15.75" x14ac:dyDescent="0.25">
      <c r="A8" s="22">
        <v>1</v>
      </c>
      <c r="B8" s="25" t="s">
        <v>119</v>
      </c>
      <c r="C8" s="46" t="s">
        <v>22</v>
      </c>
      <c r="D8" s="41" t="s">
        <v>115</v>
      </c>
      <c r="E8" s="10" t="s">
        <v>23</v>
      </c>
      <c r="F8" s="39" t="s">
        <v>239</v>
      </c>
      <c r="G8" s="11">
        <v>44229</v>
      </c>
      <c r="H8" s="12">
        <v>45657</v>
      </c>
      <c r="I8" s="42">
        <v>40965.759999999995</v>
      </c>
      <c r="J8" s="14"/>
      <c r="K8" s="13">
        <v>1175.717312</v>
      </c>
      <c r="L8" s="15"/>
      <c r="M8" s="13">
        <v>1245.3591039999999</v>
      </c>
      <c r="N8" s="13"/>
      <c r="O8" s="13">
        <f>K8+M8</f>
        <v>2421.0764159999999</v>
      </c>
      <c r="P8" s="16">
        <f>I8-O8</f>
        <v>38544.683583999999</v>
      </c>
    </row>
    <row r="9" spans="1:16" ht="15.75" x14ac:dyDescent="0.25">
      <c r="A9" s="22">
        <v>2</v>
      </c>
      <c r="B9" s="25" t="s">
        <v>231</v>
      </c>
      <c r="C9" s="46" t="s">
        <v>234</v>
      </c>
      <c r="D9" s="41" t="s">
        <v>235</v>
      </c>
      <c r="E9" s="10" t="s">
        <v>23</v>
      </c>
      <c r="F9" s="39" t="s">
        <v>240</v>
      </c>
      <c r="G9" s="11">
        <v>45537</v>
      </c>
      <c r="H9" s="12">
        <v>45657</v>
      </c>
      <c r="I9" s="42">
        <v>28000</v>
      </c>
      <c r="J9" s="14"/>
      <c r="K9" s="13">
        <v>803.6</v>
      </c>
      <c r="L9" s="15"/>
      <c r="M9" s="13">
        <v>851.2</v>
      </c>
      <c r="N9" s="13"/>
      <c r="O9" s="13">
        <f>K9+M9</f>
        <v>1654.8000000000002</v>
      </c>
      <c r="P9" s="16">
        <f t="shared" ref="P9:P72" si="0">I9-O9</f>
        <v>26345.200000000001</v>
      </c>
    </row>
    <row r="10" spans="1:16" ht="15.75" x14ac:dyDescent="0.25">
      <c r="A10" s="22">
        <v>3</v>
      </c>
      <c r="B10" s="25" t="s">
        <v>121</v>
      </c>
      <c r="C10" s="47" t="s">
        <v>108</v>
      </c>
      <c r="D10" s="41" t="s">
        <v>109</v>
      </c>
      <c r="E10" s="10" t="s">
        <v>23</v>
      </c>
      <c r="F10" s="39" t="s">
        <v>240</v>
      </c>
      <c r="G10" s="29">
        <v>45180</v>
      </c>
      <c r="H10" s="12">
        <v>45657</v>
      </c>
      <c r="I10" s="42">
        <v>30000</v>
      </c>
      <c r="J10" s="14"/>
      <c r="K10" s="13">
        <v>861</v>
      </c>
      <c r="L10" s="15"/>
      <c r="M10" s="13">
        <v>912</v>
      </c>
      <c r="N10" s="13">
        <v>1683.22</v>
      </c>
      <c r="O10" s="13">
        <f>K10+M10+N10</f>
        <v>3456.2200000000003</v>
      </c>
      <c r="P10" s="16">
        <f t="shared" si="0"/>
        <v>26543.78</v>
      </c>
    </row>
    <row r="11" spans="1:16" ht="15.75" x14ac:dyDescent="0.25">
      <c r="A11" s="22">
        <v>4</v>
      </c>
      <c r="B11" s="35" t="s">
        <v>120</v>
      </c>
      <c r="C11" s="47" t="s">
        <v>24</v>
      </c>
      <c r="D11" s="41" t="s">
        <v>25</v>
      </c>
      <c r="E11" s="10" t="s">
        <v>23</v>
      </c>
      <c r="F11" s="39" t="s">
        <v>239</v>
      </c>
      <c r="G11" s="11">
        <v>41462</v>
      </c>
      <c r="H11" s="12">
        <v>45657</v>
      </c>
      <c r="I11" s="42">
        <v>80000.800000000003</v>
      </c>
      <c r="J11" s="14"/>
      <c r="K11" s="13">
        <v>2296.0229600000002</v>
      </c>
      <c r="L11" s="17"/>
      <c r="M11" s="13">
        <v>2432.02432</v>
      </c>
      <c r="N11" s="13"/>
      <c r="O11" s="13">
        <f t="shared" ref="O11:O74" si="1">K11+M11+N11</f>
        <v>4728.0472800000007</v>
      </c>
      <c r="P11" s="16">
        <f t="shared" si="0"/>
        <v>75272.752720000004</v>
      </c>
    </row>
    <row r="12" spans="1:16" ht="15.75" x14ac:dyDescent="0.25">
      <c r="A12" s="22">
        <v>5</v>
      </c>
      <c r="B12" s="36" t="s">
        <v>122</v>
      </c>
      <c r="C12" s="47" t="s">
        <v>24</v>
      </c>
      <c r="D12" s="41" t="s">
        <v>26</v>
      </c>
      <c r="E12" s="10" t="s">
        <v>23</v>
      </c>
      <c r="F12" s="39" t="s">
        <v>239</v>
      </c>
      <c r="G12" s="30">
        <v>40802</v>
      </c>
      <c r="H12" s="12">
        <v>45657</v>
      </c>
      <c r="I12" s="42">
        <v>28637.280000000002</v>
      </c>
      <c r="J12" s="14"/>
      <c r="K12" s="13">
        <v>821.88993600000015</v>
      </c>
      <c r="L12" s="17"/>
      <c r="M12" s="13">
        <v>870.5733120000001</v>
      </c>
      <c r="N12" s="13"/>
      <c r="O12" s="13">
        <f t="shared" si="1"/>
        <v>1692.4632480000002</v>
      </c>
      <c r="P12" s="16">
        <f t="shared" si="0"/>
        <v>26944.816752000002</v>
      </c>
    </row>
    <row r="13" spans="1:16" ht="15.75" x14ac:dyDescent="0.25">
      <c r="A13" s="22">
        <v>6</v>
      </c>
      <c r="B13" s="27" t="s">
        <v>123</v>
      </c>
      <c r="C13" s="47" t="s">
        <v>24</v>
      </c>
      <c r="D13" s="41" t="s">
        <v>27</v>
      </c>
      <c r="E13" s="10" t="s">
        <v>23</v>
      </c>
      <c r="F13" s="39" t="s">
        <v>239</v>
      </c>
      <c r="G13" s="31">
        <v>44083</v>
      </c>
      <c r="H13" s="12">
        <v>45657</v>
      </c>
      <c r="I13" s="42">
        <v>57673.440000000002</v>
      </c>
      <c r="J13" s="14"/>
      <c r="K13" s="13">
        <v>1655.2277280000001</v>
      </c>
      <c r="L13" s="17"/>
      <c r="M13" s="13">
        <v>1753.2725760000001</v>
      </c>
      <c r="N13" s="13">
        <v>3366.44</v>
      </c>
      <c r="O13" s="13">
        <f t="shared" si="1"/>
        <v>6774.9403039999997</v>
      </c>
      <c r="P13" s="16">
        <f t="shared" si="0"/>
        <v>50898.499695999999</v>
      </c>
    </row>
    <row r="14" spans="1:16" ht="15.75" x14ac:dyDescent="0.25">
      <c r="A14" s="22">
        <v>7</v>
      </c>
      <c r="B14" s="37" t="s">
        <v>124</v>
      </c>
      <c r="C14" s="47" t="s">
        <v>28</v>
      </c>
      <c r="D14" s="41" t="s">
        <v>29</v>
      </c>
      <c r="E14" s="10" t="s">
        <v>23</v>
      </c>
      <c r="F14" s="39" t="s">
        <v>239</v>
      </c>
      <c r="G14" s="29">
        <v>44239</v>
      </c>
      <c r="H14" s="12">
        <v>45657</v>
      </c>
      <c r="I14" s="42">
        <v>42000</v>
      </c>
      <c r="J14" s="14"/>
      <c r="K14" s="13">
        <v>1205.4000000000001</v>
      </c>
      <c r="L14" s="17"/>
      <c r="M14" s="13">
        <v>1276.8</v>
      </c>
      <c r="N14" s="13">
        <v>1683.22</v>
      </c>
      <c r="O14" s="13">
        <f t="shared" si="1"/>
        <v>4165.42</v>
      </c>
      <c r="P14" s="16">
        <f t="shared" si="0"/>
        <v>37834.58</v>
      </c>
    </row>
    <row r="15" spans="1:16" ht="15.75" x14ac:dyDescent="0.25">
      <c r="A15" s="22">
        <v>8</v>
      </c>
      <c r="B15" s="27" t="s">
        <v>125</v>
      </c>
      <c r="C15" s="47" t="s">
        <v>31</v>
      </c>
      <c r="D15" s="41" t="s">
        <v>30</v>
      </c>
      <c r="E15" s="10" t="s">
        <v>23</v>
      </c>
      <c r="F15" s="39" t="s">
        <v>240</v>
      </c>
      <c r="G15" s="11">
        <v>35691</v>
      </c>
      <c r="H15" s="12">
        <v>45657</v>
      </c>
      <c r="I15" s="43">
        <v>36734.400000000001</v>
      </c>
      <c r="J15" s="14"/>
      <c r="K15" s="13">
        <v>1054.27728</v>
      </c>
      <c r="L15" s="17"/>
      <c r="M15" s="13">
        <v>1116.72576</v>
      </c>
      <c r="N15" s="13"/>
      <c r="O15" s="13">
        <f t="shared" si="1"/>
        <v>2171.0030400000001</v>
      </c>
      <c r="P15" s="16">
        <f t="shared" si="0"/>
        <v>34563.396959999998</v>
      </c>
    </row>
    <row r="16" spans="1:16" ht="15.75" x14ac:dyDescent="0.25">
      <c r="A16" s="22">
        <v>9</v>
      </c>
      <c r="B16" s="27" t="s">
        <v>126</v>
      </c>
      <c r="C16" s="47" t="s">
        <v>31</v>
      </c>
      <c r="D16" s="41" t="s">
        <v>32</v>
      </c>
      <c r="E16" s="10" t="s">
        <v>23</v>
      </c>
      <c r="F16" s="39" t="s">
        <v>240</v>
      </c>
      <c r="G16" s="11">
        <v>45505</v>
      </c>
      <c r="H16" s="12">
        <v>45657</v>
      </c>
      <c r="I16" s="43">
        <v>57000</v>
      </c>
      <c r="J16" s="14"/>
      <c r="K16" s="13">
        <v>1635.9</v>
      </c>
      <c r="L16" s="17"/>
      <c r="M16" s="13">
        <v>1732.8</v>
      </c>
      <c r="N16" s="13"/>
      <c r="O16" s="13">
        <f t="shared" si="1"/>
        <v>3368.7</v>
      </c>
      <c r="P16" s="16">
        <f t="shared" si="0"/>
        <v>53631.3</v>
      </c>
    </row>
    <row r="17" spans="1:16" ht="15.75" x14ac:dyDescent="0.25">
      <c r="A17" s="22">
        <v>10</v>
      </c>
      <c r="B17" s="27" t="s">
        <v>127</v>
      </c>
      <c r="C17" s="47" t="s">
        <v>31</v>
      </c>
      <c r="D17" s="41" t="s">
        <v>116</v>
      </c>
      <c r="E17" s="10" t="s">
        <v>23</v>
      </c>
      <c r="F17" s="39" t="s">
        <v>240</v>
      </c>
      <c r="G17" s="11">
        <v>43131</v>
      </c>
      <c r="H17" s="12">
        <v>45657</v>
      </c>
      <c r="I17" s="42">
        <v>38080</v>
      </c>
      <c r="J17" s="14"/>
      <c r="K17" s="13">
        <v>1092.896</v>
      </c>
      <c r="L17" s="17"/>
      <c r="M17" s="13">
        <v>1157.6320000000001</v>
      </c>
      <c r="N17" s="13"/>
      <c r="O17" s="13">
        <f t="shared" si="1"/>
        <v>2250.5280000000002</v>
      </c>
      <c r="P17" s="16">
        <f t="shared" si="0"/>
        <v>35829.472000000002</v>
      </c>
    </row>
    <row r="18" spans="1:16" ht="15.75" x14ac:dyDescent="0.25">
      <c r="A18" s="22">
        <v>11</v>
      </c>
      <c r="B18" s="27" t="s">
        <v>128</v>
      </c>
      <c r="C18" s="47" t="s">
        <v>31</v>
      </c>
      <c r="D18" s="41" t="s">
        <v>33</v>
      </c>
      <c r="E18" s="10" t="s">
        <v>23</v>
      </c>
      <c r="F18" s="39" t="s">
        <v>239</v>
      </c>
      <c r="G18" s="11">
        <v>43503</v>
      </c>
      <c r="H18" s="12">
        <v>45657</v>
      </c>
      <c r="I18" s="42">
        <v>17823.68</v>
      </c>
      <c r="J18" s="14"/>
      <c r="K18" s="13">
        <v>511.53961600000002</v>
      </c>
      <c r="L18" s="17"/>
      <c r="M18" s="13">
        <v>541.83987200000001</v>
      </c>
      <c r="N18" s="13"/>
      <c r="O18" s="13">
        <f t="shared" si="1"/>
        <v>1053.379488</v>
      </c>
      <c r="P18" s="16">
        <f t="shared" si="0"/>
        <v>16770.300512000002</v>
      </c>
    </row>
    <row r="19" spans="1:16" ht="15.75" x14ac:dyDescent="0.25">
      <c r="A19" s="22">
        <v>12</v>
      </c>
      <c r="B19" s="27" t="s">
        <v>129</v>
      </c>
      <c r="C19" s="47" t="s">
        <v>31</v>
      </c>
      <c r="D19" s="41" t="s">
        <v>34</v>
      </c>
      <c r="E19" s="10" t="s">
        <v>23</v>
      </c>
      <c r="F19" s="39" t="s">
        <v>240</v>
      </c>
      <c r="G19" s="29">
        <v>44096</v>
      </c>
      <c r="H19" s="12">
        <v>45657</v>
      </c>
      <c r="I19" s="42">
        <v>17187.12</v>
      </c>
      <c r="J19" s="14"/>
      <c r="K19" s="13">
        <v>493.27034399999997</v>
      </c>
      <c r="L19" s="17"/>
      <c r="M19" s="13">
        <v>522.48844799999995</v>
      </c>
      <c r="N19" s="13"/>
      <c r="O19" s="13">
        <f t="shared" si="1"/>
        <v>1015.7587919999999</v>
      </c>
      <c r="P19" s="16">
        <f t="shared" si="0"/>
        <v>16171.361207999998</v>
      </c>
    </row>
    <row r="20" spans="1:16" ht="15.75" x14ac:dyDescent="0.25">
      <c r="A20" s="22">
        <v>13</v>
      </c>
      <c r="B20" s="27" t="s">
        <v>130</v>
      </c>
      <c r="C20" s="47" t="s">
        <v>31</v>
      </c>
      <c r="D20" s="41" t="s">
        <v>35</v>
      </c>
      <c r="E20" s="10" t="s">
        <v>23</v>
      </c>
      <c r="F20" s="39" t="s">
        <v>240</v>
      </c>
      <c r="G20" s="29">
        <v>44305</v>
      </c>
      <c r="H20" s="12">
        <v>45657</v>
      </c>
      <c r="I20" s="42">
        <v>12253.779999999999</v>
      </c>
      <c r="J20" s="14"/>
      <c r="K20" s="13">
        <v>351.68348599999996</v>
      </c>
      <c r="L20" s="17"/>
      <c r="M20" s="13">
        <v>372.51491199999998</v>
      </c>
      <c r="N20" s="13"/>
      <c r="O20" s="13">
        <f t="shared" si="1"/>
        <v>724.198398</v>
      </c>
      <c r="P20" s="16">
        <f t="shared" si="0"/>
        <v>11529.581601999998</v>
      </c>
    </row>
    <row r="21" spans="1:16" ht="15.75" x14ac:dyDescent="0.25">
      <c r="A21" s="22">
        <v>14</v>
      </c>
      <c r="B21" s="37" t="s">
        <v>131</v>
      </c>
      <c r="C21" s="47" t="s">
        <v>36</v>
      </c>
      <c r="D21" s="41" t="s">
        <v>35</v>
      </c>
      <c r="E21" s="10" t="s">
        <v>23</v>
      </c>
      <c r="F21" s="39" t="s">
        <v>240</v>
      </c>
      <c r="G21" s="29">
        <v>44095</v>
      </c>
      <c r="H21" s="12">
        <v>45657</v>
      </c>
      <c r="I21" s="42">
        <v>39184.639999999999</v>
      </c>
      <c r="J21" s="14"/>
      <c r="K21" s="13">
        <v>1124.599168</v>
      </c>
      <c r="L21" s="17"/>
      <c r="M21" s="13">
        <v>1191.2130559999998</v>
      </c>
      <c r="N21" s="13">
        <v>1683.33</v>
      </c>
      <c r="O21" s="13">
        <f t="shared" si="1"/>
        <v>3999.1422239999997</v>
      </c>
      <c r="P21" s="16">
        <f t="shared" si="0"/>
        <v>35185.497775999997</v>
      </c>
    </row>
    <row r="22" spans="1:16" ht="15.75" x14ac:dyDescent="0.25">
      <c r="A22" s="22">
        <v>15</v>
      </c>
      <c r="B22" s="25" t="s">
        <v>132</v>
      </c>
      <c r="C22" s="47" t="s">
        <v>38</v>
      </c>
      <c r="D22" s="41" t="s">
        <v>37</v>
      </c>
      <c r="E22" s="10" t="s">
        <v>23</v>
      </c>
      <c r="F22" s="39" t="s">
        <v>240</v>
      </c>
      <c r="G22" s="11">
        <v>39753</v>
      </c>
      <c r="H22" s="12">
        <v>45657</v>
      </c>
      <c r="I22" s="42">
        <v>67592.800000000003</v>
      </c>
      <c r="J22" s="14"/>
      <c r="K22" s="13">
        <v>1939.91336</v>
      </c>
      <c r="L22" s="17"/>
      <c r="M22" s="13">
        <v>2054.8211200000001</v>
      </c>
      <c r="N22" s="13"/>
      <c r="O22" s="13">
        <f t="shared" si="1"/>
        <v>3994.7344800000001</v>
      </c>
      <c r="P22" s="16">
        <f t="shared" si="0"/>
        <v>63598.065520000004</v>
      </c>
    </row>
    <row r="23" spans="1:16" ht="15.75" x14ac:dyDescent="0.25">
      <c r="A23" s="22">
        <v>16</v>
      </c>
      <c r="B23" s="25" t="s">
        <v>133</v>
      </c>
      <c r="C23" s="47" t="s">
        <v>38</v>
      </c>
      <c r="D23" s="41" t="s">
        <v>39</v>
      </c>
      <c r="E23" s="10" t="s">
        <v>23</v>
      </c>
      <c r="F23" s="39" t="s">
        <v>240</v>
      </c>
      <c r="G23" s="11">
        <v>39361</v>
      </c>
      <c r="H23" s="12">
        <v>45657</v>
      </c>
      <c r="I23" s="42">
        <v>26301.439999999999</v>
      </c>
      <c r="J23" s="14"/>
      <c r="K23" s="13">
        <v>754.85132799999997</v>
      </c>
      <c r="L23" s="17"/>
      <c r="M23" s="13">
        <v>799.56377599999996</v>
      </c>
      <c r="N23" s="13"/>
      <c r="O23" s="13">
        <f t="shared" si="1"/>
        <v>1554.4151039999999</v>
      </c>
      <c r="P23" s="16">
        <f t="shared" si="0"/>
        <v>24747.024895999999</v>
      </c>
    </row>
    <row r="24" spans="1:16" ht="15.75" x14ac:dyDescent="0.25">
      <c r="A24" s="22">
        <v>17</v>
      </c>
      <c r="B24" s="27" t="s">
        <v>134</v>
      </c>
      <c r="C24" s="47" t="s">
        <v>38</v>
      </c>
      <c r="D24" s="41" t="s">
        <v>40</v>
      </c>
      <c r="E24" s="10" t="s">
        <v>23</v>
      </c>
      <c r="F24" s="39" t="s">
        <v>239</v>
      </c>
      <c r="G24" s="32">
        <v>39724</v>
      </c>
      <c r="H24" s="12">
        <v>45657</v>
      </c>
      <c r="I24" s="42">
        <v>25833.600000000002</v>
      </c>
      <c r="J24" s="14"/>
      <c r="K24" s="13">
        <v>741.42432000000019</v>
      </c>
      <c r="L24" s="17"/>
      <c r="M24" s="13">
        <v>785.34144000000015</v>
      </c>
      <c r="N24" s="13"/>
      <c r="O24" s="13">
        <f t="shared" si="1"/>
        <v>1526.7657600000002</v>
      </c>
      <c r="P24" s="16">
        <f t="shared" si="0"/>
        <v>24306.834240000004</v>
      </c>
    </row>
    <row r="25" spans="1:16" ht="15.75" x14ac:dyDescent="0.25">
      <c r="A25" s="22">
        <v>18</v>
      </c>
      <c r="B25" s="27" t="s">
        <v>135</v>
      </c>
      <c r="C25" s="47" t="s">
        <v>38</v>
      </c>
      <c r="D25" s="41" t="s">
        <v>41</v>
      </c>
      <c r="E25" s="10" t="s">
        <v>23</v>
      </c>
      <c r="F25" s="39" t="s">
        <v>240</v>
      </c>
      <c r="G25" s="32">
        <v>40478</v>
      </c>
      <c r="H25" s="12">
        <v>45657</v>
      </c>
      <c r="I25" s="42">
        <v>24710.400000000001</v>
      </c>
      <c r="J25" s="14"/>
      <c r="K25" s="13">
        <v>709.18848000000014</v>
      </c>
      <c r="L25" s="17"/>
      <c r="M25" s="13">
        <v>751.19616000000008</v>
      </c>
      <c r="N25" s="13"/>
      <c r="O25" s="13">
        <f t="shared" si="1"/>
        <v>1460.3846400000002</v>
      </c>
      <c r="P25" s="16">
        <f t="shared" si="0"/>
        <v>23250.015360000001</v>
      </c>
    </row>
    <row r="26" spans="1:16" ht="15.75" x14ac:dyDescent="0.25">
      <c r="A26" s="22">
        <v>19</v>
      </c>
      <c r="B26" s="27" t="s">
        <v>136</v>
      </c>
      <c r="C26" s="47" t="s">
        <v>38</v>
      </c>
      <c r="D26" s="41" t="s">
        <v>41</v>
      </c>
      <c r="E26" s="10" t="s">
        <v>23</v>
      </c>
      <c r="F26" s="39" t="s">
        <v>240</v>
      </c>
      <c r="G26" s="11">
        <v>39986</v>
      </c>
      <c r="H26" s="12">
        <v>45657</v>
      </c>
      <c r="I26" s="42">
        <v>29845.200000000001</v>
      </c>
      <c r="J26" s="14"/>
      <c r="K26" s="13">
        <v>856.55723999999998</v>
      </c>
      <c r="L26" s="17"/>
      <c r="M26" s="13">
        <v>907.29408000000012</v>
      </c>
      <c r="N26" s="13"/>
      <c r="O26" s="13">
        <f t="shared" si="1"/>
        <v>1763.8513200000002</v>
      </c>
      <c r="P26" s="16">
        <f t="shared" si="0"/>
        <v>28081.348679999999</v>
      </c>
    </row>
    <row r="27" spans="1:16" ht="15.75" x14ac:dyDescent="0.25">
      <c r="A27" s="22">
        <v>20</v>
      </c>
      <c r="B27" s="36" t="s">
        <v>137</v>
      </c>
      <c r="C27" s="47" t="s">
        <v>38</v>
      </c>
      <c r="D27" s="41" t="s">
        <v>41</v>
      </c>
      <c r="E27" s="10" t="s">
        <v>23</v>
      </c>
      <c r="F27" s="39" t="s">
        <v>239</v>
      </c>
      <c r="G27" s="30">
        <v>40967</v>
      </c>
      <c r="H27" s="12">
        <v>45657</v>
      </c>
      <c r="I27" s="42">
        <v>24570</v>
      </c>
      <c r="J27" s="14"/>
      <c r="K27" s="13">
        <v>705.15900000000011</v>
      </c>
      <c r="L27" s="17"/>
      <c r="M27" s="13">
        <v>746.928</v>
      </c>
      <c r="N27" s="13"/>
      <c r="O27" s="13">
        <f t="shared" si="1"/>
        <v>1452.087</v>
      </c>
      <c r="P27" s="16">
        <f t="shared" si="0"/>
        <v>23117.913</v>
      </c>
    </row>
    <row r="28" spans="1:16" ht="15.75" x14ac:dyDescent="0.25">
      <c r="A28" s="22">
        <v>21</v>
      </c>
      <c r="B28" s="25" t="s">
        <v>138</v>
      </c>
      <c r="C28" s="47" t="s">
        <v>38</v>
      </c>
      <c r="D28" s="41" t="s">
        <v>41</v>
      </c>
      <c r="E28" s="10" t="s">
        <v>23</v>
      </c>
      <c r="F28" s="39" t="s">
        <v>240</v>
      </c>
      <c r="G28" s="11">
        <v>40154</v>
      </c>
      <c r="H28" s="12">
        <v>45657</v>
      </c>
      <c r="I28" s="42">
        <v>24710.400000000001</v>
      </c>
      <c r="J28" s="14"/>
      <c r="K28" s="13">
        <v>709.18848000000014</v>
      </c>
      <c r="L28" s="18"/>
      <c r="M28" s="13">
        <v>751.19616000000008</v>
      </c>
      <c r="N28" s="13"/>
      <c r="O28" s="13">
        <f t="shared" si="1"/>
        <v>1460.3846400000002</v>
      </c>
      <c r="P28" s="16">
        <f t="shared" si="0"/>
        <v>23250.015360000001</v>
      </c>
    </row>
    <row r="29" spans="1:16" ht="15.75" x14ac:dyDescent="0.25">
      <c r="A29" s="22">
        <v>22</v>
      </c>
      <c r="B29" s="38" t="s">
        <v>139</v>
      </c>
      <c r="C29" s="47" t="s">
        <v>38</v>
      </c>
      <c r="D29" s="41" t="s">
        <v>41</v>
      </c>
      <c r="E29" s="10" t="s">
        <v>23</v>
      </c>
      <c r="F29" s="39" t="s">
        <v>239</v>
      </c>
      <c r="G29" s="30">
        <v>40996</v>
      </c>
      <c r="H29" s="12">
        <v>45657</v>
      </c>
      <c r="I29" s="42">
        <v>25833.600000000002</v>
      </c>
      <c r="J29" s="14"/>
      <c r="K29" s="13">
        <v>741.42432000000019</v>
      </c>
      <c r="L29" s="17"/>
      <c r="M29" s="13">
        <v>785.34144000000015</v>
      </c>
      <c r="N29" s="13"/>
      <c r="O29" s="13">
        <f t="shared" si="1"/>
        <v>1526.7657600000002</v>
      </c>
      <c r="P29" s="16">
        <f t="shared" si="0"/>
        <v>24306.834240000004</v>
      </c>
    </row>
    <row r="30" spans="1:16" ht="15.75" x14ac:dyDescent="0.25">
      <c r="A30" s="22">
        <v>23</v>
      </c>
      <c r="B30" s="27" t="s">
        <v>140</v>
      </c>
      <c r="C30" s="47" t="s">
        <v>38</v>
      </c>
      <c r="D30" s="41" t="s">
        <v>41</v>
      </c>
      <c r="E30" s="10" t="s">
        <v>23</v>
      </c>
      <c r="F30" s="39" t="s">
        <v>240</v>
      </c>
      <c r="G30" s="32">
        <v>41071</v>
      </c>
      <c r="H30" s="12">
        <v>45657</v>
      </c>
      <c r="I30" s="42">
        <v>21060</v>
      </c>
      <c r="J30" s="14"/>
      <c r="K30" s="13">
        <v>604.42200000000003</v>
      </c>
      <c r="L30" s="17"/>
      <c r="M30" s="13">
        <v>640.22400000000005</v>
      </c>
      <c r="N30" s="13"/>
      <c r="O30" s="13">
        <f t="shared" si="1"/>
        <v>1244.6460000000002</v>
      </c>
      <c r="P30" s="16">
        <f t="shared" si="0"/>
        <v>19815.353999999999</v>
      </c>
    </row>
    <row r="31" spans="1:16" ht="15.75" x14ac:dyDescent="0.25">
      <c r="A31" s="22">
        <v>24</v>
      </c>
      <c r="B31" s="25" t="s">
        <v>141</v>
      </c>
      <c r="C31" s="47" t="s">
        <v>38</v>
      </c>
      <c r="D31" s="41" t="s">
        <v>41</v>
      </c>
      <c r="E31" s="10" t="s">
        <v>23</v>
      </c>
      <c r="F31" s="39" t="s">
        <v>239</v>
      </c>
      <c r="G31" s="11">
        <v>41072</v>
      </c>
      <c r="H31" s="12">
        <v>45657</v>
      </c>
      <c r="I31" s="42">
        <v>31449.600000000002</v>
      </c>
      <c r="J31" s="14"/>
      <c r="K31" s="13">
        <v>902.60352000000012</v>
      </c>
      <c r="L31" s="17"/>
      <c r="M31" s="13">
        <v>956.06784000000016</v>
      </c>
      <c r="N31" s="13"/>
      <c r="O31" s="13">
        <f t="shared" si="1"/>
        <v>1858.6713600000003</v>
      </c>
      <c r="P31" s="16">
        <f t="shared" si="0"/>
        <v>29590.928640000002</v>
      </c>
    </row>
    <row r="32" spans="1:16" ht="15.75" x14ac:dyDescent="0.25">
      <c r="A32" s="22">
        <v>25</v>
      </c>
      <c r="B32" s="36" t="s">
        <v>142</v>
      </c>
      <c r="C32" s="47" t="s">
        <v>38</v>
      </c>
      <c r="D32" s="41" t="s">
        <v>41</v>
      </c>
      <c r="E32" s="10" t="s">
        <v>23</v>
      </c>
      <c r="F32" s="39" t="s">
        <v>239</v>
      </c>
      <c r="G32" s="33">
        <v>41751</v>
      </c>
      <c r="H32" s="12">
        <v>45657</v>
      </c>
      <c r="I32" s="42">
        <v>24570</v>
      </c>
      <c r="J32" s="14"/>
      <c r="K32" s="13">
        <v>705.15900000000011</v>
      </c>
      <c r="L32" s="18"/>
      <c r="M32" s="13">
        <v>746.928</v>
      </c>
      <c r="N32" s="13"/>
      <c r="O32" s="13">
        <f t="shared" si="1"/>
        <v>1452.087</v>
      </c>
      <c r="P32" s="16">
        <f t="shared" si="0"/>
        <v>23117.913</v>
      </c>
    </row>
    <row r="33" spans="1:16" ht="15.75" x14ac:dyDescent="0.25">
      <c r="A33" s="22">
        <v>26</v>
      </c>
      <c r="B33" s="27" t="s">
        <v>143</v>
      </c>
      <c r="C33" s="47" t="s">
        <v>38</v>
      </c>
      <c r="D33" s="41" t="s">
        <v>41</v>
      </c>
      <c r="E33" s="10" t="s">
        <v>23</v>
      </c>
      <c r="F33" s="39" t="s">
        <v>240</v>
      </c>
      <c r="G33" s="31">
        <v>43252</v>
      </c>
      <c r="H33" s="12">
        <v>45657</v>
      </c>
      <c r="I33" s="42">
        <v>24710.400000000001</v>
      </c>
      <c r="J33" s="14"/>
      <c r="K33" s="13">
        <v>709.18848000000014</v>
      </c>
      <c r="L33" s="18"/>
      <c r="M33" s="13">
        <v>751.19616000000008</v>
      </c>
      <c r="N33" s="13"/>
      <c r="O33" s="13">
        <f t="shared" si="1"/>
        <v>1460.3846400000002</v>
      </c>
      <c r="P33" s="16">
        <f t="shared" si="0"/>
        <v>23250.015360000001</v>
      </c>
    </row>
    <row r="34" spans="1:16" ht="15.75" x14ac:dyDescent="0.25">
      <c r="A34" s="22">
        <v>27</v>
      </c>
      <c r="B34" s="27" t="s">
        <v>144</v>
      </c>
      <c r="C34" s="47" t="s">
        <v>38</v>
      </c>
      <c r="D34" s="41" t="s">
        <v>41</v>
      </c>
      <c r="E34" s="10" t="s">
        <v>23</v>
      </c>
      <c r="F34" s="39" t="s">
        <v>240</v>
      </c>
      <c r="G34" s="31">
        <v>43299</v>
      </c>
      <c r="H34" s="12">
        <v>45657</v>
      </c>
      <c r="I34" s="42">
        <v>21481.200000000001</v>
      </c>
      <c r="J34" s="14"/>
      <c r="K34" s="13">
        <v>616.51044000000002</v>
      </c>
      <c r="L34" s="17"/>
      <c r="M34" s="13">
        <v>653.02848000000006</v>
      </c>
      <c r="N34" s="13"/>
      <c r="O34" s="13">
        <f t="shared" si="1"/>
        <v>1269.53892</v>
      </c>
      <c r="P34" s="16">
        <f t="shared" si="0"/>
        <v>20211.661080000002</v>
      </c>
    </row>
    <row r="35" spans="1:16" ht="15.75" x14ac:dyDescent="0.25">
      <c r="A35" s="22">
        <v>28</v>
      </c>
      <c r="B35" s="27" t="s">
        <v>145</v>
      </c>
      <c r="C35" s="47" t="s">
        <v>38</v>
      </c>
      <c r="D35" s="41" t="s">
        <v>41</v>
      </c>
      <c r="E35" s="10" t="s">
        <v>23</v>
      </c>
      <c r="F35" s="39" t="s">
        <v>239</v>
      </c>
      <c r="G35" s="34">
        <v>43203</v>
      </c>
      <c r="H35" s="12">
        <v>45657</v>
      </c>
      <c r="I35" s="43">
        <v>22464</v>
      </c>
      <c r="J35" s="14"/>
      <c r="K35" s="13">
        <v>644.71680000000003</v>
      </c>
      <c r="L35" s="17"/>
      <c r="M35" s="13">
        <v>682.90559999999994</v>
      </c>
      <c r="N35" s="13"/>
      <c r="O35" s="13">
        <f t="shared" si="1"/>
        <v>1327.6224</v>
      </c>
      <c r="P35" s="16">
        <f t="shared" si="0"/>
        <v>21136.3776</v>
      </c>
    </row>
    <row r="36" spans="1:16" ht="15.75" x14ac:dyDescent="0.25">
      <c r="A36" s="22">
        <v>29</v>
      </c>
      <c r="B36" s="27" t="s">
        <v>146</v>
      </c>
      <c r="C36" s="47" t="s">
        <v>38</v>
      </c>
      <c r="D36" s="41" t="s">
        <v>41</v>
      </c>
      <c r="E36" s="10" t="s">
        <v>23</v>
      </c>
      <c r="F36" s="39" t="s">
        <v>239</v>
      </c>
      <c r="G36" s="34">
        <v>44138</v>
      </c>
      <c r="H36" s="12">
        <v>45657</v>
      </c>
      <c r="I36" s="43">
        <v>23868</v>
      </c>
      <c r="J36" s="14"/>
      <c r="K36" s="13">
        <v>685.01160000000004</v>
      </c>
      <c r="L36" s="17"/>
      <c r="M36" s="13">
        <v>725.58720000000005</v>
      </c>
      <c r="N36" s="13"/>
      <c r="O36" s="13">
        <f t="shared" si="1"/>
        <v>1410.5988000000002</v>
      </c>
      <c r="P36" s="16">
        <f t="shared" si="0"/>
        <v>22457.4012</v>
      </c>
    </row>
    <row r="37" spans="1:16" ht="15.75" x14ac:dyDescent="0.25">
      <c r="A37" s="22">
        <v>30</v>
      </c>
      <c r="B37" s="27" t="s">
        <v>147</v>
      </c>
      <c r="C37" s="47" t="s">
        <v>38</v>
      </c>
      <c r="D37" s="41" t="s">
        <v>41</v>
      </c>
      <c r="E37" s="10" t="s">
        <v>23</v>
      </c>
      <c r="F37" s="39" t="s">
        <v>240</v>
      </c>
      <c r="G37" s="31">
        <v>44212</v>
      </c>
      <c r="H37" s="12">
        <v>45657</v>
      </c>
      <c r="I37" s="43">
        <v>24710.400000000001</v>
      </c>
      <c r="J37" s="14"/>
      <c r="K37" s="13">
        <v>709.18848000000014</v>
      </c>
      <c r="L37" s="17"/>
      <c r="M37" s="13">
        <v>751.19616000000008</v>
      </c>
      <c r="N37" s="13"/>
      <c r="O37" s="13">
        <f t="shared" si="1"/>
        <v>1460.3846400000002</v>
      </c>
      <c r="P37" s="16">
        <f t="shared" si="0"/>
        <v>23250.015360000001</v>
      </c>
    </row>
    <row r="38" spans="1:16" ht="15.75" x14ac:dyDescent="0.25">
      <c r="A38" s="22">
        <v>31</v>
      </c>
      <c r="B38" s="27" t="s">
        <v>148</v>
      </c>
      <c r="C38" s="47" t="s">
        <v>38</v>
      </c>
      <c r="D38" s="41" t="s">
        <v>41</v>
      </c>
      <c r="E38" s="10" t="s">
        <v>23</v>
      </c>
      <c r="F38" s="39" t="s">
        <v>239</v>
      </c>
      <c r="G38" s="31">
        <v>44260</v>
      </c>
      <c r="H38" s="12">
        <v>45657</v>
      </c>
      <c r="I38" s="43">
        <v>10108.800000000001</v>
      </c>
      <c r="J38" s="14"/>
      <c r="K38" s="13">
        <v>290.12256000000002</v>
      </c>
      <c r="L38" s="17"/>
      <c r="M38" s="13">
        <v>307.30752000000007</v>
      </c>
      <c r="N38" s="13">
        <v>1683.33</v>
      </c>
      <c r="O38" s="13">
        <f t="shared" si="1"/>
        <v>2280.76008</v>
      </c>
      <c r="P38" s="16">
        <f t="shared" si="0"/>
        <v>7828.0399200000011</v>
      </c>
    </row>
    <row r="39" spans="1:16" ht="15.75" x14ac:dyDescent="0.25">
      <c r="A39" s="22">
        <v>32</v>
      </c>
      <c r="B39" s="27" t="s">
        <v>149</v>
      </c>
      <c r="C39" s="47" t="s">
        <v>38</v>
      </c>
      <c r="D39" s="41" t="s">
        <v>41</v>
      </c>
      <c r="E39" s="10" t="s">
        <v>23</v>
      </c>
      <c r="F39" s="39" t="s">
        <v>240</v>
      </c>
      <c r="G39" s="31">
        <v>44260</v>
      </c>
      <c r="H39" s="12">
        <v>45657</v>
      </c>
      <c r="I39" s="43">
        <v>23727.600000000002</v>
      </c>
      <c r="J39" s="14"/>
      <c r="K39" s="13">
        <v>680.98212000000012</v>
      </c>
      <c r="L39" s="17"/>
      <c r="M39" s="13">
        <v>721.31904000000009</v>
      </c>
      <c r="N39" s="13"/>
      <c r="O39" s="13">
        <f t="shared" si="1"/>
        <v>1402.3011600000002</v>
      </c>
      <c r="P39" s="16">
        <f t="shared" si="0"/>
        <v>22325.298840000003</v>
      </c>
    </row>
    <row r="40" spans="1:16" ht="15.75" x14ac:dyDescent="0.25">
      <c r="A40" s="22">
        <v>33</v>
      </c>
      <c r="B40" s="25" t="s">
        <v>150</v>
      </c>
      <c r="C40" s="47" t="s">
        <v>38</v>
      </c>
      <c r="D40" s="41" t="s">
        <v>41</v>
      </c>
      <c r="E40" s="10" t="s">
        <v>23</v>
      </c>
      <c r="F40" s="39" t="s">
        <v>240</v>
      </c>
      <c r="G40" s="11">
        <v>44606</v>
      </c>
      <c r="H40" s="12">
        <v>45657</v>
      </c>
      <c r="I40" s="42">
        <v>21000</v>
      </c>
      <c r="J40" s="14"/>
      <c r="K40" s="13">
        <v>602.70000000000005</v>
      </c>
      <c r="L40" s="17"/>
      <c r="M40" s="13">
        <v>638.4</v>
      </c>
      <c r="N40" s="13"/>
      <c r="O40" s="13">
        <f t="shared" si="1"/>
        <v>1241.0999999999999</v>
      </c>
      <c r="P40" s="16">
        <f t="shared" si="0"/>
        <v>19758.900000000001</v>
      </c>
    </row>
    <row r="41" spans="1:16" ht="15.75" x14ac:dyDescent="0.25">
      <c r="A41" s="22">
        <v>34</v>
      </c>
      <c r="B41" s="25" t="s">
        <v>151</v>
      </c>
      <c r="C41" s="47" t="s">
        <v>38</v>
      </c>
      <c r="D41" s="41" t="s">
        <v>41</v>
      </c>
      <c r="E41" s="10" t="s">
        <v>23</v>
      </c>
      <c r="F41" s="39" t="s">
        <v>239</v>
      </c>
      <c r="G41" s="11">
        <v>44644</v>
      </c>
      <c r="H41" s="12">
        <v>45657</v>
      </c>
      <c r="I41" s="42">
        <v>21000</v>
      </c>
      <c r="J41" s="14"/>
      <c r="K41" s="13">
        <v>602.70000000000005</v>
      </c>
      <c r="L41" s="17"/>
      <c r="M41" s="13">
        <v>638.4</v>
      </c>
      <c r="N41" s="13"/>
      <c r="O41" s="13">
        <f t="shared" si="1"/>
        <v>1241.0999999999999</v>
      </c>
      <c r="P41" s="16">
        <f t="shared" si="0"/>
        <v>19758.900000000001</v>
      </c>
    </row>
    <row r="42" spans="1:16" ht="15.75" x14ac:dyDescent="0.25">
      <c r="A42" s="22">
        <v>35</v>
      </c>
      <c r="B42" s="25" t="s">
        <v>152</v>
      </c>
      <c r="C42" s="47" t="s">
        <v>38</v>
      </c>
      <c r="D42" s="41" t="s">
        <v>41</v>
      </c>
      <c r="E42" s="10" t="s">
        <v>23</v>
      </c>
      <c r="F42" s="39" t="s">
        <v>240</v>
      </c>
      <c r="G42" s="11">
        <v>45139</v>
      </c>
      <c r="H42" s="12">
        <v>45657</v>
      </c>
      <c r="I42" s="42">
        <v>18000</v>
      </c>
      <c r="J42" s="14"/>
      <c r="K42" s="13">
        <v>516.6</v>
      </c>
      <c r="L42" s="17"/>
      <c r="M42" s="13">
        <v>547.20000000000005</v>
      </c>
      <c r="N42" s="13"/>
      <c r="O42" s="13">
        <f t="shared" si="1"/>
        <v>1063.8000000000002</v>
      </c>
      <c r="P42" s="16">
        <f t="shared" si="0"/>
        <v>16936.2</v>
      </c>
    </row>
    <row r="43" spans="1:16" ht="15.75" x14ac:dyDescent="0.25">
      <c r="A43" s="22">
        <v>36</v>
      </c>
      <c r="B43" s="25" t="s">
        <v>153</v>
      </c>
      <c r="C43" s="47" t="s">
        <v>38</v>
      </c>
      <c r="D43" s="41" t="s">
        <v>41</v>
      </c>
      <c r="E43" s="10" t="s">
        <v>23</v>
      </c>
      <c r="F43" s="39" t="s">
        <v>239</v>
      </c>
      <c r="G43" s="11">
        <v>45170</v>
      </c>
      <c r="H43" s="12">
        <v>45657</v>
      </c>
      <c r="I43" s="42">
        <v>21000</v>
      </c>
      <c r="J43" s="14"/>
      <c r="K43" s="13">
        <v>602.70000000000005</v>
      </c>
      <c r="L43" s="17"/>
      <c r="M43" s="13">
        <v>638.4</v>
      </c>
      <c r="N43" s="13"/>
      <c r="O43" s="13">
        <f t="shared" si="1"/>
        <v>1241.0999999999999</v>
      </c>
      <c r="P43" s="16">
        <f t="shared" si="0"/>
        <v>19758.900000000001</v>
      </c>
    </row>
    <row r="44" spans="1:16" ht="15.75" x14ac:dyDescent="0.25">
      <c r="A44" s="22">
        <v>37</v>
      </c>
      <c r="B44" s="25" t="s">
        <v>154</v>
      </c>
      <c r="C44" s="47" t="s">
        <v>38</v>
      </c>
      <c r="D44" s="41" t="s">
        <v>41</v>
      </c>
      <c r="E44" s="10" t="s">
        <v>23</v>
      </c>
      <c r="F44" s="39" t="s">
        <v>239</v>
      </c>
      <c r="G44" s="11">
        <v>45170</v>
      </c>
      <c r="H44" s="12">
        <v>45657</v>
      </c>
      <c r="I44" s="42">
        <v>21000</v>
      </c>
      <c r="J44" s="14"/>
      <c r="K44" s="13">
        <v>602.70000000000005</v>
      </c>
      <c r="L44" s="17"/>
      <c r="M44" s="13">
        <v>638.4</v>
      </c>
      <c r="N44" s="13"/>
      <c r="O44" s="13">
        <f t="shared" si="1"/>
        <v>1241.0999999999999</v>
      </c>
      <c r="P44" s="16">
        <f t="shared" si="0"/>
        <v>19758.900000000001</v>
      </c>
    </row>
    <row r="45" spans="1:16" ht="15.75" x14ac:dyDescent="0.25">
      <c r="A45" s="22">
        <v>38</v>
      </c>
      <c r="B45" s="25" t="s">
        <v>155</v>
      </c>
      <c r="C45" s="47" t="s">
        <v>38</v>
      </c>
      <c r="D45" s="41" t="s">
        <v>41</v>
      </c>
      <c r="E45" s="10" t="s">
        <v>23</v>
      </c>
      <c r="F45" s="39" t="s">
        <v>240</v>
      </c>
      <c r="G45" s="11">
        <v>45505</v>
      </c>
      <c r="H45" s="12">
        <v>45657</v>
      </c>
      <c r="I45" s="42">
        <v>24000</v>
      </c>
      <c r="J45" s="14"/>
      <c r="K45" s="13">
        <v>688.8</v>
      </c>
      <c r="L45" s="17"/>
      <c r="M45" s="13">
        <v>729.6</v>
      </c>
      <c r="N45" s="13"/>
      <c r="O45" s="13">
        <f t="shared" si="1"/>
        <v>1418.4</v>
      </c>
      <c r="P45" s="16">
        <f t="shared" si="0"/>
        <v>22581.599999999999</v>
      </c>
    </row>
    <row r="46" spans="1:16" ht="15.75" x14ac:dyDescent="0.25">
      <c r="A46" s="22">
        <v>39</v>
      </c>
      <c r="B46" s="25" t="s">
        <v>232</v>
      </c>
      <c r="C46" s="47" t="s">
        <v>38</v>
      </c>
      <c r="D46" s="41" t="s">
        <v>41</v>
      </c>
      <c r="E46" s="10" t="s">
        <v>23</v>
      </c>
      <c r="F46" s="39" t="s">
        <v>239</v>
      </c>
      <c r="G46" s="11">
        <v>45523</v>
      </c>
      <c r="H46" s="12">
        <v>45657</v>
      </c>
      <c r="I46" s="42">
        <v>24000</v>
      </c>
      <c r="J46" s="14"/>
      <c r="K46" s="13">
        <v>688.8</v>
      </c>
      <c r="L46" s="17"/>
      <c r="M46" s="13">
        <v>729.6</v>
      </c>
      <c r="N46" s="13"/>
      <c r="O46" s="13">
        <f t="shared" si="1"/>
        <v>1418.4</v>
      </c>
      <c r="P46" s="16">
        <f t="shared" si="0"/>
        <v>22581.599999999999</v>
      </c>
    </row>
    <row r="47" spans="1:16" ht="15.75" x14ac:dyDescent="0.25">
      <c r="A47" s="22">
        <v>40</v>
      </c>
      <c r="B47" s="25" t="s">
        <v>233</v>
      </c>
      <c r="C47" s="47" t="s">
        <v>38</v>
      </c>
      <c r="D47" s="41" t="s">
        <v>41</v>
      </c>
      <c r="E47" s="10" t="s">
        <v>23</v>
      </c>
      <c r="F47" s="39" t="s">
        <v>239</v>
      </c>
      <c r="G47" s="11">
        <v>45523</v>
      </c>
      <c r="H47" s="12">
        <v>45657</v>
      </c>
      <c r="I47" s="42">
        <v>24000</v>
      </c>
      <c r="J47" s="19"/>
      <c r="K47" s="13">
        <v>688.8</v>
      </c>
      <c r="L47" s="19"/>
      <c r="M47" s="13">
        <v>729.6</v>
      </c>
      <c r="N47" s="13"/>
      <c r="O47" s="13">
        <f t="shared" si="1"/>
        <v>1418.4</v>
      </c>
      <c r="P47" s="16">
        <f t="shared" si="0"/>
        <v>22581.599999999999</v>
      </c>
    </row>
    <row r="48" spans="1:16" ht="15.75" x14ac:dyDescent="0.25">
      <c r="A48" s="22">
        <v>41</v>
      </c>
      <c r="B48" s="27" t="s">
        <v>156</v>
      </c>
      <c r="C48" s="47" t="s">
        <v>42</v>
      </c>
      <c r="D48" s="41" t="s">
        <v>41</v>
      </c>
      <c r="E48" s="10" t="s">
        <v>23</v>
      </c>
      <c r="F48" s="39" t="s">
        <v>240</v>
      </c>
      <c r="G48" s="31">
        <v>44110</v>
      </c>
      <c r="H48" s="12">
        <v>45657</v>
      </c>
      <c r="I48" s="42">
        <v>52140</v>
      </c>
      <c r="J48" s="19"/>
      <c r="K48" s="13">
        <v>1496.4180000000001</v>
      </c>
      <c r="L48" s="19"/>
      <c r="M48" s="13">
        <v>1585.056</v>
      </c>
      <c r="N48" s="13"/>
      <c r="O48" s="13">
        <f t="shared" si="1"/>
        <v>3081.4740000000002</v>
      </c>
      <c r="P48" s="16">
        <f t="shared" si="0"/>
        <v>49058.525999999998</v>
      </c>
    </row>
    <row r="49" spans="1:16" ht="15.75" x14ac:dyDescent="0.25">
      <c r="A49" s="22">
        <v>42</v>
      </c>
      <c r="B49" s="27" t="s">
        <v>157</v>
      </c>
      <c r="C49" s="47" t="s">
        <v>42</v>
      </c>
      <c r="D49" s="41" t="s">
        <v>43</v>
      </c>
      <c r="E49" s="10" t="s">
        <v>23</v>
      </c>
      <c r="F49" s="39" t="s">
        <v>240</v>
      </c>
      <c r="G49" s="31">
        <v>44124</v>
      </c>
      <c r="H49" s="12">
        <v>45657</v>
      </c>
      <c r="I49" s="42">
        <v>30096</v>
      </c>
      <c r="J49" s="19"/>
      <c r="K49" s="13">
        <v>863.75520000000006</v>
      </c>
      <c r="L49" s="19"/>
      <c r="M49" s="13">
        <v>914.91840000000002</v>
      </c>
      <c r="N49" s="13"/>
      <c r="O49" s="13">
        <f t="shared" si="1"/>
        <v>1778.6736000000001</v>
      </c>
      <c r="P49" s="16">
        <f t="shared" si="0"/>
        <v>28317.326399999998</v>
      </c>
    </row>
    <row r="50" spans="1:16" ht="15.75" x14ac:dyDescent="0.25">
      <c r="A50" s="22">
        <v>43</v>
      </c>
      <c r="B50" s="28" t="s">
        <v>158</v>
      </c>
      <c r="C50" s="47" t="s">
        <v>42</v>
      </c>
      <c r="D50" s="41" t="s">
        <v>44</v>
      </c>
      <c r="E50" s="10" t="s">
        <v>23</v>
      </c>
      <c r="F50" s="39" t="s">
        <v>240</v>
      </c>
      <c r="G50" s="31">
        <v>44198</v>
      </c>
      <c r="H50" s="12">
        <v>45657</v>
      </c>
      <c r="I50" s="42">
        <v>21641.759999999998</v>
      </c>
      <c r="J50" s="19"/>
      <c r="K50" s="13">
        <v>621.11851200000001</v>
      </c>
      <c r="L50" s="19"/>
      <c r="M50" s="13">
        <v>657.90950399999997</v>
      </c>
      <c r="N50" s="13"/>
      <c r="O50" s="13">
        <f t="shared" si="1"/>
        <v>1279.028016</v>
      </c>
      <c r="P50" s="16">
        <f t="shared" si="0"/>
        <v>20362.731983999998</v>
      </c>
    </row>
    <row r="51" spans="1:16" ht="15.75" x14ac:dyDescent="0.25">
      <c r="A51" s="22">
        <v>44</v>
      </c>
      <c r="B51" s="25" t="s">
        <v>159</v>
      </c>
      <c r="C51" s="48" t="s">
        <v>46</v>
      </c>
      <c r="D51" s="41" t="s">
        <v>45</v>
      </c>
      <c r="E51" s="10" t="s">
        <v>23</v>
      </c>
      <c r="F51" s="39" t="s">
        <v>240</v>
      </c>
      <c r="G51" s="11">
        <v>39846</v>
      </c>
      <c r="H51" s="12">
        <v>45657</v>
      </c>
      <c r="I51" s="42">
        <v>36300</v>
      </c>
      <c r="J51" s="19"/>
      <c r="K51" s="13">
        <v>1041.81</v>
      </c>
      <c r="L51" s="19"/>
      <c r="M51" s="13">
        <v>1103.52</v>
      </c>
      <c r="N51" s="13"/>
      <c r="O51" s="13">
        <f t="shared" si="1"/>
        <v>2145.33</v>
      </c>
      <c r="P51" s="16">
        <f t="shared" si="0"/>
        <v>34154.67</v>
      </c>
    </row>
    <row r="52" spans="1:16" ht="15.75" x14ac:dyDescent="0.25">
      <c r="A52" s="22">
        <v>45</v>
      </c>
      <c r="B52" s="25" t="s">
        <v>117</v>
      </c>
      <c r="C52" s="48" t="s">
        <v>46</v>
      </c>
      <c r="D52" s="41" t="s">
        <v>47</v>
      </c>
      <c r="E52" s="10" t="s">
        <v>23</v>
      </c>
      <c r="F52" s="39" t="s">
        <v>240</v>
      </c>
      <c r="G52" s="11">
        <v>45139</v>
      </c>
      <c r="H52" s="12">
        <v>45657</v>
      </c>
      <c r="I52" s="42">
        <v>30000</v>
      </c>
      <c r="J52" s="19"/>
      <c r="K52" s="13">
        <v>861</v>
      </c>
      <c r="L52" s="19"/>
      <c r="M52" s="13">
        <v>912</v>
      </c>
      <c r="N52" s="13"/>
      <c r="O52" s="13">
        <f t="shared" si="1"/>
        <v>1773</v>
      </c>
      <c r="P52" s="16">
        <f t="shared" si="0"/>
        <v>28227</v>
      </c>
    </row>
    <row r="53" spans="1:16" ht="15.75" x14ac:dyDescent="0.25">
      <c r="A53" s="22">
        <v>46</v>
      </c>
      <c r="B53" s="27" t="s">
        <v>160</v>
      </c>
      <c r="C53" s="47" t="s">
        <v>48</v>
      </c>
      <c r="D53" s="41" t="s">
        <v>110</v>
      </c>
      <c r="E53" s="10" t="s">
        <v>23</v>
      </c>
      <c r="F53" s="39" t="s">
        <v>239</v>
      </c>
      <c r="G53" s="34">
        <v>44172</v>
      </c>
      <c r="H53" s="12">
        <v>45657</v>
      </c>
      <c r="I53" s="43">
        <v>52808</v>
      </c>
      <c r="J53" s="19"/>
      <c r="K53" s="13">
        <v>1515.5896</v>
      </c>
      <c r="L53" s="19"/>
      <c r="M53" s="13">
        <v>1605.3632</v>
      </c>
      <c r="N53" s="13"/>
      <c r="O53" s="13">
        <f t="shared" si="1"/>
        <v>3120.9528</v>
      </c>
      <c r="P53" s="16">
        <f t="shared" si="0"/>
        <v>49687.047200000001</v>
      </c>
    </row>
    <row r="54" spans="1:16" ht="15.75" x14ac:dyDescent="0.25">
      <c r="A54" s="22">
        <v>47</v>
      </c>
      <c r="B54" s="27" t="s">
        <v>161</v>
      </c>
      <c r="C54" s="47" t="s">
        <v>48</v>
      </c>
      <c r="D54" s="41" t="s">
        <v>49</v>
      </c>
      <c r="E54" s="10" t="s">
        <v>23</v>
      </c>
      <c r="F54" s="39" t="s">
        <v>239</v>
      </c>
      <c r="G54" s="32">
        <v>40750</v>
      </c>
      <c r="H54" s="12">
        <v>45657</v>
      </c>
      <c r="I54" s="42">
        <v>37653</v>
      </c>
      <c r="J54" s="19"/>
      <c r="K54" s="13">
        <v>1080.6411000000001</v>
      </c>
      <c r="L54" s="19"/>
      <c r="M54" s="13">
        <v>1144.6512</v>
      </c>
      <c r="N54" s="13"/>
      <c r="O54" s="13">
        <f t="shared" si="1"/>
        <v>2225.2923000000001</v>
      </c>
      <c r="P54" s="16">
        <f t="shared" si="0"/>
        <v>35427.707699999999</v>
      </c>
    </row>
    <row r="55" spans="1:16" ht="15.75" x14ac:dyDescent="0.25">
      <c r="A55" s="22">
        <v>48</v>
      </c>
      <c r="B55" s="27" t="s">
        <v>162</v>
      </c>
      <c r="C55" s="47" t="s">
        <v>48</v>
      </c>
      <c r="D55" s="41" t="s">
        <v>51</v>
      </c>
      <c r="E55" s="10" t="s">
        <v>23</v>
      </c>
      <c r="F55" s="39" t="s">
        <v>239</v>
      </c>
      <c r="G55" s="32">
        <v>41792</v>
      </c>
      <c r="H55" s="12">
        <v>45657</v>
      </c>
      <c r="I55" s="43">
        <v>30934.399999999998</v>
      </c>
      <c r="J55" s="19"/>
      <c r="K55" s="13">
        <v>887.81727999999998</v>
      </c>
      <c r="L55" s="19"/>
      <c r="M55" s="13">
        <v>940.40575999999999</v>
      </c>
      <c r="N55" s="13"/>
      <c r="O55" s="13">
        <f t="shared" si="1"/>
        <v>1828.2230399999999</v>
      </c>
      <c r="P55" s="16">
        <f t="shared" si="0"/>
        <v>29106.176959999997</v>
      </c>
    </row>
    <row r="56" spans="1:16" ht="15.75" x14ac:dyDescent="0.25">
      <c r="A56" s="22">
        <v>49</v>
      </c>
      <c r="B56" s="27" t="s">
        <v>163</v>
      </c>
      <c r="C56" s="47" t="s">
        <v>48</v>
      </c>
      <c r="D56" s="41" t="s">
        <v>52</v>
      </c>
      <c r="E56" s="10" t="s">
        <v>23</v>
      </c>
      <c r="F56" s="39" t="s">
        <v>239</v>
      </c>
      <c r="G56" s="32">
        <v>43389</v>
      </c>
      <c r="H56" s="12">
        <v>45657</v>
      </c>
      <c r="I56" s="43">
        <v>34248.799999999996</v>
      </c>
      <c r="J56" s="19"/>
      <c r="K56" s="13">
        <v>982.94056</v>
      </c>
      <c r="L56" s="19"/>
      <c r="M56" s="13">
        <v>1041.1635199999998</v>
      </c>
      <c r="N56" s="13"/>
      <c r="O56" s="13">
        <f t="shared" si="1"/>
        <v>2024.1040799999998</v>
      </c>
      <c r="P56" s="16">
        <f t="shared" si="0"/>
        <v>32224.695919999995</v>
      </c>
    </row>
    <row r="57" spans="1:16" ht="15.75" x14ac:dyDescent="0.25">
      <c r="A57" s="22">
        <v>50</v>
      </c>
      <c r="B57" s="27" t="s">
        <v>54</v>
      </c>
      <c r="C57" s="47" t="s">
        <v>48</v>
      </c>
      <c r="D57" s="41" t="s">
        <v>53</v>
      </c>
      <c r="E57" s="10" t="s">
        <v>23</v>
      </c>
      <c r="F57" s="39" t="s">
        <v>239</v>
      </c>
      <c r="G57" s="31">
        <v>44117</v>
      </c>
      <c r="H57" s="12">
        <v>45657</v>
      </c>
      <c r="I57" s="42">
        <v>30934.399999999998</v>
      </c>
      <c r="J57" s="19"/>
      <c r="K57" s="13">
        <v>887.81727999999998</v>
      </c>
      <c r="L57" s="19"/>
      <c r="M57" s="13">
        <v>940.40575999999999</v>
      </c>
      <c r="N57" s="13"/>
      <c r="O57" s="13">
        <f t="shared" si="1"/>
        <v>1828.2230399999999</v>
      </c>
      <c r="P57" s="16">
        <f t="shared" si="0"/>
        <v>29106.176959999997</v>
      </c>
    </row>
    <row r="58" spans="1:16" ht="15.75" x14ac:dyDescent="0.25">
      <c r="A58" s="22">
        <v>51</v>
      </c>
      <c r="B58" s="25" t="s">
        <v>164</v>
      </c>
      <c r="C58" s="47" t="s">
        <v>48</v>
      </c>
      <c r="D58" s="41" t="s">
        <v>55</v>
      </c>
      <c r="E58" s="10" t="s">
        <v>23</v>
      </c>
      <c r="F58" s="39" t="s">
        <v>239</v>
      </c>
      <c r="G58" s="11">
        <v>44144</v>
      </c>
      <c r="H58" s="12">
        <v>45657</v>
      </c>
      <c r="I58" s="42">
        <v>25672.5</v>
      </c>
      <c r="J58" s="19"/>
      <c r="K58" s="13">
        <v>736.80074999999999</v>
      </c>
      <c r="L58" s="19"/>
      <c r="M58" s="13">
        <v>780.44399999999996</v>
      </c>
      <c r="N58" s="13"/>
      <c r="O58" s="13">
        <f t="shared" si="1"/>
        <v>1517.2447499999998</v>
      </c>
      <c r="P58" s="16">
        <f t="shared" si="0"/>
        <v>24155.255250000002</v>
      </c>
    </row>
    <row r="59" spans="1:16" ht="15.75" x14ac:dyDescent="0.25">
      <c r="A59" s="22">
        <v>52</v>
      </c>
      <c r="B59" s="25" t="s">
        <v>236</v>
      </c>
      <c r="C59" s="47" t="s">
        <v>48</v>
      </c>
      <c r="D59" s="41" t="s">
        <v>56</v>
      </c>
      <c r="E59" s="10" t="s">
        <v>23</v>
      </c>
      <c r="F59" s="39" t="s">
        <v>239</v>
      </c>
      <c r="G59" s="11">
        <v>45566</v>
      </c>
      <c r="H59" s="12">
        <v>45657</v>
      </c>
      <c r="I59" s="42">
        <v>26000</v>
      </c>
      <c r="J59" s="19"/>
      <c r="K59" s="13">
        <v>746.2</v>
      </c>
      <c r="L59" s="19"/>
      <c r="M59" s="13">
        <v>790.4</v>
      </c>
      <c r="N59" s="13"/>
      <c r="O59" s="13">
        <f t="shared" si="1"/>
        <v>1536.6</v>
      </c>
      <c r="P59" s="16">
        <f t="shared" si="0"/>
        <v>24463.4</v>
      </c>
    </row>
    <row r="60" spans="1:16" ht="15.75" x14ac:dyDescent="0.25">
      <c r="A60" s="22">
        <v>53</v>
      </c>
      <c r="B60" s="27" t="s">
        <v>165</v>
      </c>
      <c r="C60" s="47" t="s">
        <v>57</v>
      </c>
      <c r="D60" s="41" t="s">
        <v>50</v>
      </c>
      <c r="E60" s="10" t="s">
        <v>23</v>
      </c>
      <c r="F60" s="39" t="s">
        <v>239</v>
      </c>
      <c r="G60" s="31">
        <v>39720</v>
      </c>
      <c r="H60" s="12">
        <v>45657</v>
      </c>
      <c r="I60" s="43">
        <v>35777.279999999999</v>
      </c>
      <c r="J60" s="19"/>
      <c r="K60" s="13">
        <v>1026.8079360000002</v>
      </c>
      <c r="L60" s="19"/>
      <c r="M60" s="13">
        <v>1087.629312</v>
      </c>
      <c r="N60" s="13"/>
      <c r="O60" s="13">
        <f t="shared" si="1"/>
        <v>2114.4372480000002</v>
      </c>
      <c r="P60" s="16">
        <f t="shared" si="0"/>
        <v>33662.842751999997</v>
      </c>
    </row>
    <row r="61" spans="1:16" ht="15.75" x14ac:dyDescent="0.25">
      <c r="A61" s="22">
        <v>54</v>
      </c>
      <c r="B61" s="25" t="s">
        <v>166</v>
      </c>
      <c r="C61" s="47" t="s">
        <v>57</v>
      </c>
      <c r="D61" s="41" t="s">
        <v>111</v>
      </c>
      <c r="E61" s="10" t="s">
        <v>23</v>
      </c>
      <c r="F61" s="39" t="s">
        <v>240</v>
      </c>
      <c r="G61" s="11">
        <v>41988</v>
      </c>
      <c r="H61" s="12">
        <v>45657</v>
      </c>
      <c r="I61" s="42">
        <v>31027.68</v>
      </c>
      <c r="J61" s="19"/>
      <c r="K61" s="13">
        <v>890.494416</v>
      </c>
      <c r="L61" s="19"/>
      <c r="M61" s="13">
        <v>943.24147200000004</v>
      </c>
      <c r="N61" s="13"/>
      <c r="O61" s="13">
        <f t="shared" si="1"/>
        <v>1833.7358880000002</v>
      </c>
      <c r="P61" s="16">
        <f t="shared" si="0"/>
        <v>29193.944112000001</v>
      </c>
    </row>
    <row r="62" spans="1:16" ht="15.75" x14ac:dyDescent="0.25">
      <c r="A62" s="22">
        <v>55</v>
      </c>
      <c r="B62" s="25" t="s">
        <v>167</v>
      </c>
      <c r="C62" s="47" t="s">
        <v>57</v>
      </c>
      <c r="D62" s="41" t="s">
        <v>58</v>
      </c>
      <c r="E62" s="10" t="s">
        <v>23</v>
      </c>
      <c r="F62" s="39" t="s">
        <v>240</v>
      </c>
      <c r="G62" s="11">
        <v>44186</v>
      </c>
      <c r="H62" s="12">
        <v>45657</v>
      </c>
      <c r="I62" s="42">
        <v>68663.28</v>
      </c>
      <c r="J62" s="19"/>
      <c r="K62" s="13">
        <v>1970.6361360000001</v>
      </c>
      <c r="L62" s="19"/>
      <c r="M62" s="13">
        <v>2087.3637119999999</v>
      </c>
      <c r="N62" s="13"/>
      <c r="O62" s="13">
        <f t="shared" si="1"/>
        <v>4057.9998479999999</v>
      </c>
      <c r="P62" s="16">
        <f t="shared" si="0"/>
        <v>64605.280151999999</v>
      </c>
    </row>
    <row r="63" spans="1:16" ht="15.75" x14ac:dyDescent="0.25">
      <c r="A63" s="22">
        <v>56</v>
      </c>
      <c r="B63" s="27" t="s">
        <v>168</v>
      </c>
      <c r="C63" s="47" t="s">
        <v>60</v>
      </c>
      <c r="D63" s="41" t="s">
        <v>59</v>
      </c>
      <c r="E63" s="10" t="s">
        <v>23</v>
      </c>
      <c r="F63" s="39" t="s">
        <v>240</v>
      </c>
      <c r="G63" s="32">
        <v>43789</v>
      </c>
      <c r="H63" s="12">
        <v>45657</v>
      </c>
      <c r="I63" s="42">
        <v>55035.119999999995</v>
      </c>
      <c r="J63" s="19"/>
      <c r="K63" s="13">
        <v>1579.507944</v>
      </c>
      <c r="L63" s="19"/>
      <c r="M63" s="13">
        <v>1673.0676479999997</v>
      </c>
      <c r="N63" s="13"/>
      <c r="O63" s="13">
        <f t="shared" si="1"/>
        <v>3252.5755919999997</v>
      </c>
      <c r="P63" s="16">
        <f t="shared" si="0"/>
        <v>51782.544407999994</v>
      </c>
    </row>
    <row r="64" spans="1:16" ht="15.75" x14ac:dyDescent="0.25">
      <c r="A64" s="22">
        <v>57</v>
      </c>
      <c r="B64" s="27" t="s">
        <v>169</v>
      </c>
      <c r="C64" s="47" t="s">
        <v>60</v>
      </c>
      <c r="D64" s="41" t="s">
        <v>61</v>
      </c>
      <c r="E64" s="10" t="s">
        <v>23</v>
      </c>
      <c r="F64" s="39" t="s">
        <v>240</v>
      </c>
      <c r="G64" s="32">
        <v>39982</v>
      </c>
      <c r="H64" s="12">
        <v>45657</v>
      </c>
      <c r="I64" s="42">
        <v>15890.910000000002</v>
      </c>
      <c r="J64" s="19"/>
      <c r="K64" s="13">
        <v>456.06911700000006</v>
      </c>
      <c r="L64" s="19"/>
      <c r="M64" s="13">
        <v>483.08366400000006</v>
      </c>
      <c r="N64" s="13"/>
      <c r="O64" s="13">
        <f t="shared" si="1"/>
        <v>939.15278100000012</v>
      </c>
      <c r="P64" s="16">
        <f t="shared" si="0"/>
        <v>14951.757219000001</v>
      </c>
    </row>
    <row r="65" spans="1:16" ht="15.75" x14ac:dyDescent="0.25">
      <c r="A65" s="22">
        <v>58</v>
      </c>
      <c r="B65" s="27" t="s">
        <v>170</v>
      </c>
      <c r="C65" s="47" t="s">
        <v>60</v>
      </c>
      <c r="D65" s="41" t="s">
        <v>62</v>
      </c>
      <c r="E65" s="10" t="s">
        <v>23</v>
      </c>
      <c r="F65" s="39" t="s">
        <v>240</v>
      </c>
      <c r="G65" s="32">
        <v>41724</v>
      </c>
      <c r="H65" s="12">
        <v>45657</v>
      </c>
      <c r="I65" s="42">
        <v>15524.76</v>
      </c>
      <c r="J65" s="19"/>
      <c r="K65" s="13">
        <v>445.56061200000005</v>
      </c>
      <c r="L65" s="19"/>
      <c r="M65" s="13">
        <v>471.95270400000004</v>
      </c>
      <c r="N65" s="13"/>
      <c r="O65" s="13">
        <f t="shared" si="1"/>
        <v>917.51331600000003</v>
      </c>
      <c r="P65" s="16">
        <f t="shared" si="0"/>
        <v>14607.246684</v>
      </c>
    </row>
    <row r="66" spans="1:16" ht="15.75" x14ac:dyDescent="0.25">
      <c r="A66" s="22">
        <v>59</v>
      </c>
      <c r="B66" s="27" t="s">
        <v>171</v>
      </c>
      <c r="C66" s="47" t="s">
        <v>60</v>
      </c>
      <c r="D66" s="41" t="s">
        <v>62</v>
      </c>
      <c r="E66" s="10" t="s">
        <v>23</v>
      </c>
      <c r="F66" s="39" t="s">
        <v>240</v>
      </c>
      <c r="G66" s="32">
        <v>42382</v>
      </c>
      <c r="H66" s="12">
        <v>45657</v>
      </c>
      <c r="I66" s="42">
        <v>16916.13</v>
      </c>
      <c r="J66" s="19"/>
      <c r="K66" s="13">
        <v>485.492931</v>
      </c>
      <c r="L66" s="19"/>
      <c r="M66" s="13">
        <v>514.25035200000002</v>
      </c>
      <c r="N66" s="13"/>
      <c r="O66" s="13">
        <f t="shared" si="1"/>
        <v>999.74328300000002</v>
      </c>
      <c r="P66" s="16">
        <f t="shared" si="0"/>
        <v>15916.386717000001</v>
      </c>
    </row>
    <row r="67" spans="1:16" ht="15.75" x14ac:dyDescent="0.25">
      <c r="A67" s="22">
        <v>60</v>
      </c>
      <c r="B67" s="27" t="s">
        <v>172</v>
      </c>
      <c r="C67" s="47" t="s">
        <v>60</v>
      </c>
      <c r="D67" s="41" t="s">
        <v>62</v>
      </c>
      <c r="E67" s="10" t="s">
        <v>23</v>
      </c>
      <c r="F67" s="39" t="s">
        <v>239</v>
      </c>
      <c r="G67" s="32">
        <v>43768</v>
      </c>
      <c r="H67" s="12">
        <v>45657</v>
      </c>
      <c r="I67" s="42">
        <v>12815.25</v>
      </c>
      <c r="J67" s="19"/>
      <c r="K67" s="13">
        <v>367.79767500000003</v>
      </c>
      <c r="L67" s="19"/>
      <c r="M67" s="13">
        <v>389.58359999999999</v>
      </c>
      <c r="N67" s="13"/>
      <c r="O67" s="13">
        <f t="shared" si="1"/>
        <v>757.38127499999996</v>
      </c>
      <c r="P67" s="16">
        <f t="shared" si="0"/>
        <v>12057.868725</v>
      </c>
    </row>
    <row r="68" spans="1:16" ht="15.75" x14ac:dyDescent="0.25">
      <c r="A68" s="22">
        <v>61</v>
      </c>
      <c r="B68" s="27" t="s">
        <v>173</v>
      </c>
      <c r="C68" s="47" t="s">
        <v>60</v>
      </c>
      <c r="D68" s="41" t="s">
        <v>62</v>
      </c>
      <c r="E68" s="10" t="s">
        <v>23</v>
      </c>
      <c r="F68" s="39" t="s">
        <v>239</v>
      </c>
      <c r="G68" s="32">
        <v>40870</v>
      </c>
      <c r="H68" s="12">
        <v>45657</v>
      </c>
      <c r="I68" s="42">
        <v>19842.850000000002</v>
      </c>
      <c r="J68" s="19"/>
      <c r="K68" s="13">
        <v>569.48979500000007</v>
      </c>
      <c r="L68" s="19"/>
      <c r="M68" s="13">
        <v>603.22264000000007</v>
      </c>
      <c r="N68" s="13"/>
      <c r="O68" s="13">
        <f t="shared" si="1"/>
        <v>1172.7124350000001</v>
      </c>
      <c r="P68" s="16">
        <f t="shared" si="0"/>
        <v>18670.137565000001</v>
      </c>
    </row>
    <row r="69" spans="1:16" ht="15.75" x14ac:dyDescent="0.25">
      <c r="A69" s="22">
        <v>62</v>
      </c>
      <c r="B69" s="27" t="s">
        <v>174</v>
      </c>
      <c r="C69" s="47" t="s">
        <v>60</v>
      </c>
      <c r="D69" s="41" t="s">
        <v>63</v>
      </c>
      <c r="E69" s="10" t="s">
        <v>23</v>
      </c>
      <c r="F69" s="39" t="s">
        <v>239</v>
      </c>
      <c r="G69" s="11">
        <v>41718</v>
      </c>
      <c r="H69" s="12">
        <v>45657</v>
      </c>
      <c r="I69" s="42">
        <v>22788.95</v>
      </c>
      <c r="J69" s="19"/>
      <c r="K69" s="13">
        <v>654.04286500000001</v>
      </c>
      <c r="L69" s="19"/>
      <c r="M69" s="13">
        <v>692.7840799999999</v>
      </c>
      <c r="N69" s="13">
        <v>1683.22</v>
      </c>
      <c r="O69" s="13">
        <f t="shared" si="1"/>
        <v>3030.0469450000001</v>
      </c>
      <c r="P69" s="16">
        <f t="shared" si="0"/>
        <v>19758.903055000002</v>
      </c>
    </row>
    <row r="70" spans="1:16" ht="15.75" x14ac:dyDescent="0.25">
      <c r="A70" s="22">
        <v>63</v>
      </c>
      <c r="B70" s="27" t="s">
        <v>175</v>
      </c>
      <c r="C70" s="47" t="s">
        <v>60</v>
      </c>
      <c r="D70" s="41" t="s">
        <v>64</v>
      </c>
      <c r="E70" s="10" t="s">
        <v>23</v>
      </c>
      <c r="F70" s="39" t="s">
        <v>239</v>
      </c>
      <c r="G70" s="31">
        <v>44107</v>
      </c>
      <c r="H70" s="12">
        <v>45657</v>
      </c>
      <c r="I70" s="43">
        <v>19669.550000000003</v>
      </c>
      <c r="J70" s="19"/>
      <c r="K70" s="13">
        <v>564.51608500000009</v>
      </c>
      <c r="M70" s="13">
        <v>597.95432000000005</v>
      </c>
      <c r="N70" s="13"/>
      <c r="O70" s="13">
        <f t="shared" si="1"/>
        <v>1162.470405</v>
      </c>
      <c r="P70" s="16">
        <f t="shared" si="0"/>
        <v>18507.079595000003</v>
      </c>
    </row>
    <row r="71" spans="1:16" ht="15.75" x14ac:dyDescent="0.25">
      <c r="A71" s="22">
        <v>64</v>
      </c>
      <c r="B71" s="25" t="s">
        <v>176</v>
      </c>
      <c r="C71" s="47" t="s">
        <v>60</v>
      </c>
      <c r="D71" s="41" t="s">
        <v>65</v>
      </c>
      <c r="E71" s="10" t="s">
        <v>23</v>
      </c>
      <c r="F71" s="39" t="s">
        <v>240</v>
      </c>
      <c r="G71" s="11">
        <v>44088</v>
      </c>
      <c r="H71" s="12">
        <v>45657</v>
      </c>
      <c r="I71" s="42">
        <v>21614.400000000001</v>
      </c>
      <c r="J71" s="19"/>
      <c r="K71" s="13">
        <v>620.33328000000006</v>
      </c>
      <c r="L71" s="19"/>
      <c r="M71" s="13">
        <v>657.07776000000001</v>
      </c>
      <c r="N71" s="13"/>
      <c r="O71" s="13">
        <f t="shared" si="1"/>
        <v>1277.41104</v>
      </c>
      <c r="P71" s="16">
        <f t="shared" si="0"/>
        <v>20336.988960000002</v>
      </c>
    </row>
    <row r="72" spans="1:16" ht="15.75" x14ac:dyDescent="0.25">
      <c r="A72" s="22">
        <v>65</v>
      </c>
      <c r="B72" s="25" t="s">
        <v>177</v>
      </c>
      <c r="C72" s="47" t="s">
        <v>60</v>
      </c>
      <c r="D72" s="41" t="s">
        <v>66</v>
      </c>
      <c r="E72" s="10" t="s">
        <v>23</v>
      </c>
      <c r="F72" s="39" t="s">
        <v>240</v>
      </c>
      <c r="G72" s="11">
        <v>44198</v>
      </c>
      <c r="H72" s="12">
        <v>45657</v>
      </c>
      <c r="I72" s="42">
        <v>31824</v>
      </c>
      <c r="J72" s="19"/>
      <c r="K72" s="13">
        <v>913.3488000000001</v>
      </c>
      <c r="L72" s="19"/>
      <c r="M72" s="13">
        <v>967.44960000000003</v>
      </c>
      <c r="N72" s="13"/>
      <c r="O72" s="13">
        <f t="shared" si="1"/>
        <v>1880.7984000000001</v>
      </c>
      <c r="P72" s="16">
        <f t="shared" si="0"/>
        <v>29943.2016</v>
      </c>
    </row>
    <row r="73" spans="1:16" ht="15.75" x14ac:dyDescent="0.25">
      <c r="A73" s="22">
        <v>66</v>
      </c>
      <c r="B73" s="25" t="s">
        <v>178</v>
      </c>
      <c r="C73" s="47" t="s">
        <v>60</v>
      </c>
      <c r="D73" s="41" t="s">
        <v>67</v>
      </c>
      <c r="E73" s="10" t="s">
        <v>23</v>
      </c>
      <c r="F73" s="39" t="s">
        <v>239</v>
      </c>
      <c r="G73" s="11">
        <v>44260</v>
      </c>
      <c r="H73" s="12">
        <v>45657</v>
      </c>
      <c r="I73" s="42">
        <v>15227.519999999999</v>
      </c>
      <c r="J73" s="19"/>
      <c r="K73" s="13">
        <v>437.02982400000002</v>
      </c>
      <c r="L73" s="19"/>
      <c r="M73" s="13">
        <v>462.916608</v>
      </c>
      <c r="N73" s="13"/>
      <c r="O73" s="13">
        <f t="shared" si="1"/>
        <v>899.94643199999996</v>
      </c>
      <c r="P73" s="16">
        <f t="shared" ref="P73:P126" si="2">I73-O73</f>
        <v>14327.573567999998</v>
      </c>
    </row>
    <row r="74" spans="1:16" ht="15.75" x14ac:dyDescent="0.25">
      <c r="A74" s="22">
        <v>67</v>
      </c>
      <c r="B74" s="25" t="s">
        <v>179</v>
      </c>
      <c r="C74" s="47" t="s">
        <v>60</v>
      </c>
      <c r="D74" s="41" t="s">
        <v>68</v>
      </c>
      <c r="E74" s="10" t="s">
        <v>23</v>
      </c>
      <c r="F74" s="39" t="s">
        <v>240</v>
      </c>
      <c r="G74" s="11">
        <v>44168</v>
      </c>
      <c r="H74" s="12">
        <v>45657</v>
      </c>
      <c r="I74" s="42">
        <v>15231.84</v>
      </c>
      <c r="J74" s="19"/>
      <c r="K74" s="13">
        <v>437.15380799999997</v>
      </c>
      <c r="L74" s="19"/>
      <c r="M74" s="13">
        <v>463.04793600000005</v>
      </c>
      <c r="N74" s="13"/>
      <c r="O74" s="13">
        <f t="shared" si="1"/>
        <v>900.20174399999996</v>
      </c>
      <c r="P74" s="16">
        <f t="shared" si="2"/>
        <v>14331.638256</v>
      </c>
    </row>
    <row r="75" spans="1:16" ht="15.75" x14ac:dyDescent="0.25">
      <c r="A75" s="22">
        <v>68</v>
      </c>
      <c r="B75" s="25" t="s">
        <v>180</v>
      </c>
      <c r="C75" s="47" t="s">
        <v>60</v>
      </c>
      <c r="D75" s="41" t="s">
        <v>62</v>
      </c>
      <c r="E75" s="10" t="s">
        <v>23</v>
      </c>
      <c r="F75" s="39" t="s">
        <v>240</v>
      </c>
      <c r="G75" s="11">
        <v>45467</v>
      </c>
      <c r="H75" s="12">
        <v>45657</v>
      </c>
      <c r="I75" s="42">
        <v>15000</v>
      </c>
      <c r="J75" s="19"/>
      <c r="K75" s="13">
        <v>430.5</v>
      </c>
      <c r="L75" s="19"/>
      <c r="M75" s="13">
        <v>456</v>
      </c>
      <c r="N75" s="13"/>
      <c r="O75" s="13">
        <f t="shared" ref="O75:O126" si="3">K75+M75+N75</f>
        <v>886.5</v>
      </c>
      <c r="P75" s="16">
        <f t="shared" si="2"/>
        <v>14113.5</v>
      </c>
    </row>
    <row r="76" spans="1:16" ht="15.75" x14ac:dyDescent="0.25">
      <c r="A76" s="22">
        <v>69</v>
      </c>
      <c r="B76" s="25" t="s">
        <v>181</v>
      </c>
      <c r="C76" s="47" t="s">
        <v>60</v>
      </c>
      <c r="D76" s="41" t="s">
        <v>62</v>
      </c>
      <c r="E76" s="10" t="s">
        <v>23</v>
      </c>
      <c r="F76" s="39" t="s">
        <v>240</v>
      </c>
      <c r="G76" s="11">
        <v>45481</v>
      </c>
      <c r="H76" s="12">
        <v>45657</v>
      </c>
      <c r="I76" s="42">
        <v>15000</v>
      </c>
      <c r="J76" s="19"/>
      <c r="K76" s="13">
        <v>430.5</v>
      </c>
      <c r="L76" s="19"/>
      <c r="M76" s="13">
        <v>456</v>
      </c>
      <c r="N76" s="13"/>
      <c r="O76" s="13">
        <f t="shared" si="3"/>
        <v>886.5</v>
      </c>
      <c r="P76" s="16">
        <f t="shared" si="2"/>
        <v>14113.5</v>
      </c>
    </row>
    <row r="77" spans="1:16" ht="15.75" x14ac:dyDescent="0.25">
      <c r="A77" s="22">
        <v>70</v>
      </c>
      <c r="B77" s="25" t="s">
        <v>182</v>
      </c>
      <c r="C77" s="47" t="s">
        <v>60</v>
      </c>
      <c r="D77" s="41" t="s">
        <v>62</v>
      </c>
      <c r="E77" s="10" t="s">
        <v>23</v>
      </c>
      <c r="F77" s="39" t="s">
        <v>239</v>
      </c>
      <c r="G77" s="11">
        <v>45481</v>
      </c>
      <c r="H77" s="12">
        <v>45657</v>
      </c>
      <c r="I77" s="42">
        <v>18032.2</v>
      </c>
      <c r="J77" s="19"/>
      <c r="K77" s="13">
        <v>517.52413999999999</v>
      </c>
      <c r="L77" s="19"/>
      <c r="M77" s="13">
        <v>548.17888000000005</v>
      </c>
      <c r="N77" s="13"/>
      <c r="O77" s="13">
        <f t="shared" si="3"/>
        <v>1065.7030199999999</v>
      </c>
      <c r="P77" s="16">
        <f t="shared" si="2"/>
        <v>16966.49698</v>
      </c>
    </row>
    <row r="78" spans="1:16" ht="15.75" x14ac:dyDescent="0.25">
      <c r="A78" s="22">
        <v>71</v>
      </c>
      <c r="B78" s="27" t="s">
        <v>183</v>
      </c>
      <c r="C78" s="47" t="s">
        <v>69</v>
      </c>
      <c r="D78" s="41" t="s">
        <v>65</v>
      </c>
      <c r="E78" s="10" t="s">
        <v>23</v>
      </c>
      <c r="F78" s="39" t="s">
        <v>239</v>
      </c>
      <c r="G78" s="34">
        <v>43563</v>
      </c>
      <c r="H78" s="12">
        <v>45657</v>
      </c>
      <c r="I78" s="43">
        <v>19799.52</v>
      </c>
      <c r="J78" s="19"/>
      <c r="K78" s="13">
        <v>568.24622399999998</v>
      </c>
      <c r="L78" s="19"/>
      <c r="M78" s="13">
        <v>601.90540800000008</v>
      </c>
      <c r="N78" s="13"/>
      <c r="O78" s="13">
        <f t="shared" si="3"/>
        <v>1170.1516320000001</v>
      </c>
      <c r="P78" s="16">
        <f t="shared" si="2"/>
        <v>18629.368367999999</v>
      </c>
    </row>
    <row r="79" spans="1:16" ht="15.75" x14ac:dyDescent="0.25">
      <c r="A79" s="22">
        <v>72</v>
      </c>
      <c r="B79" s="27" t="s">
        <v>184</v>
      </c>
      <c r="C79" s="47" t="s">
        <v>69</v>
      </c>
      <c r="D79" s="41" t="s">
        <v>70</v>
      </c>
      <c r="E79" s="10" t="s">
        <v>23</v>
      </c>
      <c r="F79" s="39" t="s">
        <v>239</v>
      </c>
      <c r="G79" s="31">
        <v>44092</v>
      </c>
      <c r="H79" s="12">
        <v>45657</v>
      </c>
      <c r="I79" s="42">
        <v>15503.039999999999</v>
      </c>
      <c r="J79" s="19"/>
      <c r="K79" s="13">
        <v>444.93724799999995</v>
      </c>
      <c r="L79" s="19"/>
      <c r="M79" s="13">
        <v>471.292416</v>
      </c>
      <c r="N79" s="13"/>
      <c r="O79" s="13">
        <f t="shared" si="3"/>
        <v>916.22966399999996</v>
      </c>
      <c r="P79" s="16">
        <f t="shared" si="2"/>
        <v>14586.810335999999</v>
      </c>
    </row>
    <row r="80" spans="1:16" ht="15.75" x14ac:dyDescent="0.25">
      <c r="A80" s="22">
        <v>73</v>
      </c>
      <c r="B80" s="25" t="s">
        <v>185</v>
      </c>
      <c r="C80" s="48" t="s">
        <v>71</v>
      </c>
      <c r="D80" s="41" t="s">
        <v>69</v>
      </c>
      <c r="E80" s="10" t="s">
        <v>23</v>
      </c>
      <c r="F80" s="39" t="s">
        <v>240</v>
      </c>
      <c r="G80" s="11">
        <v>40651</v>
      </c>
      <c r="H80" s="12">
        <v>45657</v>
      </c>
      <c r="I80" s="42">
        <v>45448</v>
      </c>
      <c r="J80" s="19"/>
      <c r="K80" s="13">
        <v>1304.3576</v>
      </c>
      <c r="L80" s="19"/>
      <c r="M80" s="13">
        <v>1381.6192000000001</v>
      </c>
      <c r="N80" s="13">
        <v>1683.22</v>
      </c>
      <c r="O80" s="13">
        <f t="shared" si="3"/>
        <v>4369.1968000000006</v>
      </c>
      <c r="P80" s="16">
        <f t="shared" si="2"/>
        <v>41078.803200000002</v>
      </c>
    </row>
    <row r="81" spans="1:16" ht="15.75" x14ac:dyDescent="0.25">
      <c r="A81" s="22">
        <v>74</v>
      </c>
      <c r="B81" s="25" t="s">
        <v>186</v>
      </c>
      <c r="C81" s="48" t="s">
        <v>71</v>
      </c>
      <c r="D81" s="41" t="s">
        <v>72</v>
      </c>
      <c r="E81" s="10" t="s">
        <v>23</v>
      </c>
      <c r="F81" s="39" t="s">
        <v>240</v>
      </c>
      <c r="G81" s="11">
        <v>40655</v>
      </c>
      <c r="H81" s="12">
        <v>45657</v>
      </c>
      <c r="I81" s="42">
        <v>56034.99</v>
      </c>
      <c r="J81" s="19"/>
      <c r="K81" s="13">
        <v>1608.204213</v>
      </c>
      <c r="L81" s="19"/>
      <c r="M81" s="13">
        <v>1703.463696</v>
      </c>
      <c r="N81" s="13">
        <v>1683.22</v>
      </c>
      <c r="O81" s="13">
        <f t="shared" si="3"/>
        <v>4994.887909</v>
      </c>
      <c r="P81" s="16">
        <f t="shared" si="2"/>
        <v>51040.102091000001</v>
      </c>
    </row>
    <row r="82" spans="1:16" ht="15.75" x14ac:dyDescent="0.25">
      <c r="A82" s="22">
        <v>75</v>
      </c>
      <c r="B82" s="27" t="s">
        <v>187</v>
      </c>
      <c r="C82" s="48" t="s">
        <v>71</v>
      </c>
      <c r="D82" s="41" t="s">
        <v>72</v>
      </c>
      <c r="E82" s="10" t="s">
        <v>23</v>
      </c>
      <c r="F82" s="39" t="s">
        <v>239</v>
      </c>
      <c r="G82" s="11">
        <v>43221</v>
      </c>
      <c r="H82" s="12">
        <v>45657</v>
      </c>
      <c r="I82" s="42">
        <v>43940</v>
      </c>
      <c r="J82" s="19"/>
      <c r="K82" s="13">
        <v>1261.078</v>
      </c>
      <c r="L82" s="19"/>
      <c r="M82" s="13">
        <v>1335.7760000000001</v>
      </c>
      <c r="N82" s="13"/>
      <c r="O82" s="13">
        <f t="shared" si="3"/>
        <v>2596.8540000000003</v>
      </c>
      <c r="P82" s="16">
        <f t="shared" si="2"/>
        <v>41343.146000000001</v>
      </c>
    </row>
    <row r="83" spans="1:16" ht="15.75" x14ac:dyDescent="0.25">
      <c r="A83" s="22">
        <v>76</v>
      </c>
      <c r="B83" s="27" t="s">
        <v>188</v>
      </c>
      <c r="C83" s="48" t="s">
        <v>71</v>
      </c>
      <c r="D83" s="41" t="s">
        <v>72</v>
      </c>
      <c r="E83" s="10" t="s">
        <v>23</v>
      </c>
      <c r="F83" s="39" t="s">
        <v>239</v>
      </c>
      <c r="G83" s="31">
        <v>44106</v>
      </c>
      <c r="H83" s="12">
        <v>45657</v>
      </c>
      <c r="I83" s="42">
        <v>24289.200000000001</v>
      </c>
      <c r="J83" s="19"/>
      <c r="K83" s="13">
        <v>697.10004000000004</v>
      </c>
      <c r="L83" s="19"/>
      <c r="M83" s="13">
        <v>738.39168000000006</v>
      </c>
      <c r="N83" s="13"/>
      <c r="O83" s="13">
        <f t="shared" si="3"/>
        <v>1435.49172</v>
      </c>
      <c r="P83" s="16">
        <f t="shared" si="2"/>
        <v>22853.708279999999</v>
      </c>
    </row>
    <row r="84" spans="1:16" ht="15.75" x14ac:dyDescent="0.25">
      <c r="A84" s="22">
        <v>77</v>
      </c>
      <c r="B84" s="27" t="s">
        <v>189</v>
      </c>
      <c r="C84" s="47" t="s">
        <v>73</v>
      </c>
      <c r="D84" s="41" t="s">
        <v>72</v>
      </c>
      <c r="E84" s="10" t="s">
        <v>23</v>
      </c>
      <c r="F84" s="39" t="s">
        <v>240</v>
      </c>
      <c r="G84" s="11">
        <v>40575</v>
      </c>
      <c r="H84" s="12">
        <v>45657</v>
      </c>
      <c r="I84" s="42">
        <v>29380.590000000004</v>
      </c>
      <c r="J84" s="19"/>
      <c r="K84" s="13">
        <v>843.22293300000024</v>
      </c>
      <c r="L84" s="19"/>
      <c r="M84" s="13">
        <v>893.16993600000012</v>
      </c>
      <c r="N84" s="13"/>
      <c r="O84" s="13">
        <f t="shared" si="3"/>
        <v>1736.3928690000002</v>
      </c>
      <c r="P84" s="16">
        <f t="shared" si="2"/>
        <v>27644.197131000004</v>
      </c>
    </row>
    <row r="85" spans="1:16" ht="15.75" x14ac:dyDescent="0.25">
      <c r="A85" s="22">
        <v>78</v>
      </c>
      <c r="B85" s="25" t="s">
        <v>190</v>
      </c>
      <c r="C85" s="47" t="s">
        <v>73</v>
      </c>
      <c r="D85" s="41" t="s">
        <v>58</v>
      </c>
      <c r="E85" s="10" t="s">
        <v>23</v>
      </c>
      <c r="F85" s="39" t="s">
        <v>240</v>
      </c>
      <c r="G85" s="11">
        <v>41915</v>
      </c>
      <c r="H85" s="12">
        <v>45657</v>
      </c>
      <c r="I85" s="42">
        <v>24710.400000000001</v>
      </c>
      <c r="J85" s="19"/>
      <c r="K85" s="13">
        <v>709.18848000000014</v>
      </c>
      <c r="L85" s="19"/>
      <c r="M85" s="13">
        <v>751.19616000000008</v>
      </c>
      <c r="N85" s="13"/>
      <c r="O85" s="13">
        <f t="shared" si="3"/>
        <v>1460.3846400000002</v>
      </c>
      <c r="P85" s="16">
        <f t="shared" si="2"/>
        <v>23250.015360000001</v>
      </c>
    </row>
    <row r="86" spans="1:16" ht="15.75" x14ac:dyDescent="0.25">
      <c r="A86" s="22">
        <v>79</v>
      </c>
      <c r="B86" s="27" t="s">
        <v>191</v>
      </c>
      <c r="C86" s="47" t="s">
        <v>73</v>
      </c>
      <c r="D86" s="41" t="s">
        <v>74</v>
      </c>
      <c r="E86" s="10" t="s">
        <v>23</v>
      </c>
      <c r="F86" s="39" t="s">
        <v>240</v>
      </c>
      <c r="G86" s="31">
        <v>43347</v>
      </c>
      <c r="H86" s="12">
        <v>45657</v>
      </c>
      <c r="I86" s="42">
        <v>24148.799999999999</v>
      </c>
      <c r="J86" s="19"/>
      <c r="K86" s="13">
        <v>693.07056</v>
      </c>
      <c r="L86" s="19"/>
      <c r="M86" s="13">
        <v>734.12351999999998</v>
      </c>
      <c r="N86" s="13"/>
      <c r="O86" s="13">
        <f t="shared" si="3"/>
        <v>1427.19408</v>
      </c>
      <c r="P86" s="16">
        <f t="shared" si="2"/>
        <v>22721.605919999998</v>
      </c>
    </row>
    <row r="87" spans="1:16" ht="15.75" x14ac:dyDescent="0.25">
      <c r="A87" s="22">
        <v>80</v>
      </c>
      <c r="B87" s="27" t="s">
        <v>192</v>
      </c>
      <c r="C87" s="47" t="s">
        <v>73</v>
      </c>
      <c r="D87" s="41" t="s">
        <v>74</v>
      </c>
      <c r="E87" s="10" t="s">
        <v>23</v>
      </c>
      <c r="F87" s="39" t="s">
        <v>240</v>
      </c>
      <c r="G87" s="31">
        <v>43349</v>
      </c>
      <c r="H87" s="12">
        <v>45657</v>
      </c>
      <c r="I87" s="42">
        <v>24710.400000000001</v>
      </c>
      <c r="J87" s="19"/>
      <c r="K87" s="13">
        <v>709.18848000000014</v>
      </c>
      <c r="L87" s="19"/>
      <c r="M87" s="13">
        <v>751.19616000000008</v>
      </c>
      <c r="N87" s="13"/>
      <c r="O87" s="13">
        <f t="shared" si="3"/>
        <v>1460.3846400000002</v>
      </c>
      <c r="P87" s="16">
        <f t="shared" si="2"/>
        <v>23250.015360000001</v>
      </c>
    </row>
    <row r="88" spans="1:16" ht="15.75" x14ac:dyDescent="0.25">
      <c r="A88" s="22">
        <v>81</v>
      </c>
      <c r="B88" s="27" t="s">
        <v>193</v>
      </c>
      <c r="C88" s="47" t="s">
        <v>73</v>
      </c>
      <c r="D88" s="41" t="s">
        <v>74</v>
      </c>
      <c r="E88" s="10" t="s">
        <v>23</v>
      </c>
      <c r="F88" s="39" t="s">
        <v>240</v>
      </c>
      <c r="G88" s="32">
        <v>43389</v>
      </c>
      <c r="H88" s="12">
        <v>45657</v>
      </c>
      <c r="I88" s="42">
        <v>23587.200000000001</v>
      </c>
      <c r="J88" s="19"/>
      <c r="K88" s="13">
        <v>676.95264000000009</v>
      </c>
      <c r="L88" s="19"/>
      <c r="M88" s="13">
        <v>717.05088000000001</v>
      </c>
      <c r="N88" s="13"/>
      <c r="O88" s="13">
        <f t="shared" si="3"/>
        <v>1394.0035200000002</v>
      </c>
      <c r="P88" s="16">
        <f t="shared" si="2"/>
        <v>22193.196479999999</v>
      </c>
    </row>
    <row r="89" spans="1:16" ht="15.75" x14ac:dyDescent="0.25">
      <c r="A89" s="22">
        <v>82</v>
      </c>
      <c r="B89" s="27" t="s">
        <v>194</v>
      </c>
      <c r="C89" s="47" t="s">
        <v>73</v>
      </c>
      <c r="D89" s="41" t="s">
        <v>74</v>
      </c>
      <c r="E89" s="10" t="s">
        <v>23</v>
      </c>
      <c r="F89" s="39" t="s">
        <v>239</v>
      </c>
      <c r="G89" s="11">
        <v>43509</v>
      </c>
      <c r="H89" s="12">
        <v>45657</v>
      </c>
      <c r="I89" s="42">
        <v>24710.400000000001</v>
      </c>
      <c r="J89" s="19"/>
      <c r="K89" s="13">
        <v>709.18848000000014</v>
      </c>
      <c r="L89" s="19"/>
      <c r="M89" s="13">
        <v>751.19616000000008</v>
      </c>
      <c r="N89" s="13"/>
      <c r="O89" s="13">
        <f t="shared" si="3"/>
        <v>1460.3846400000002</v>
      </c>
      <c r="P89" s="16">
        <f t="shared" si="2"/>
        <v>23250.015360000001</v>
      </c>
    </row>
    <row r="90" spans="1:16" ht="15.75" x14ac:dyDescent="0.25">
      <c r="A90" s="22">
        <v>83</v>
      </c>
      <c r="B90" s="27" t="s">
        <v>195</v>
      </c>
      <c r="C90" s="47" t="s">
        <v>73</v>
      </c>
      <c r="D90" s="41" t="s">
        <v>74</v>
      </c>
      <c r="E90" s="10" t="s">
        <v>23</v>
      </c>
      <c r="F90" s="39" t="s">
        <v>240</v>
      </c>
      <c r="G90" s="34">
        <v>44179</v>
      </c>
      <c r="H90" s="12">
        <v>45657</v>
      </c>
      <c r="I90" s="43">
        <v>24710.400000000001</v>
      </c>
      <c r="J90" s="19"/>
      <c r="K90" s="13">
        <v>709.18848000000014</v>
      </c>
      <c r="L90" s="19"/>
      <c r="M90" s="13">
        <v>751.19616000000008</v>
      </c>
      <c r="N90" s="13"/>
      <c r="O90" s="13">
        <f t="shared" si="3"/>
        <v>1460.3846400000002</v>
      </c>
      <c r="P90" s="16">
        <f t="shared" si="2"/>
        <v>23250.015360000001</v>
      </c>
    </row>
    <row r="91" spans="1:16" ht="15.75" x14ac:dyDescent="0.25">
      <c r="A91" s="22">
        <v>84</v>
      </c>
      <c r="B91" s="36" t="s">
        <v>196</v>
      </c>
      <c r="C91" s="47" t="s">
        <v>73</v>
      </c>
      <c r="D91" s="41" t="s">
        <v>75</v>
      </c>
      <c r="E91" s="10" t="s">
        <v>23</v>
      </c>
      <c r="F91" s="39" t="s">
        <v>239</v>
      </c>
      <c r="G91" s="33">
        <v>44081</v>
      </c>
      <c r="H91" s="12">
        <v>45657</v>
      </c>
      <c r="I91" s="44">
        <v>39184.639999999999</v>
      </c>
      <c r="J91" s="19"/>
      <c r="K91" s="13">
        <v>1124.599168</v>
      </c>
      <c r="L91" s="19"/>
      <c r="M91" s="13">
        <v>1191.2130559999998</v>
      </c>
      <c r="N91" s="13"/>
      <c r="O91" s="13">
        <f t="shared" si="3"/>
        <v>2315.8122239999998</v>
      </c>
      <c r="P91" s="16">
        <f t="shared" si="2"/>
        <v>36868.827775999998</v>
      </c>
    </row>
    <row r="92" spans="1:16" ht="15.75" x14ac:dyDescent="0.25">
      <c r="A92" s="22">
        <v>85</v>
      </c>
      <c r="B92" s="27" t="s">
        <v>197</v>
      </c>
      <c r="C92" s="47" t="s">
        <v>73</v>
      </c>
      <c r="D92" s="41" t="s">
        <v>112</v>
      </c>
      <c r="E92" s="10" t="s">
        <v>23</v>
      </c>
      <c r="F92" s="39" t="s">
        <v>240</v>
      </c>
      <c r="G92" s="31">
        <v>44271</v>
      </c>
      <c r="H92" s="12">
        <v>45657</v>
      </c>
      <c r="I92" s="43">
        <v>24008.400000000001</v>
      </c>
      <c r="J92" s="19"/>
      <c r="K92" s="13">
        <v>689.04108000000008</v>
      </c>
      <c r="L92" s="19"/>
      <c r="M92" s="13">
        <v>729.85536000000002</v>
      </c>
      <c r="N92" s="13"/>
      <c r="O92" s="13">
        <f t="shared" si="3"/>
        <v>1418.89644</v>
      </c>
      <c r="P92" s="16">
        <f t="shared" si="2"/>
        <v>22589.503560000001</v>
      </c>
    </row>
    <row r="93" spans="1:16" ht="15.75" x14ac:dyDescent="0.25">
      <c r="A93" s="22">
        <v>86</v>
      </c>
      <c r="B93" s="26" t="s">
        <v>198</v>
      </c>
      <c r="C93" s="47" t="s">
        <v>76</v>
      </c>
      <c r="D93" s="41" t="s">
        <v>41</v>
      </c>
      <c r="E93" s="10" t="s">
        <v>23</v>
      </c>
      <c r="F93" s="39" t="s">
        <v>239</v>
      </c>
      <c r="G93" s="11">
        <v>40297</v>
      </c>
      <c r="H93" s="12">
        <v>45657</v>
      </c>
      <c r="I93" s="42">
        <v>49433.4</v>
      </c>
      <c r="J93" s="19"/>
      <c r="K93" s="13">
        <v>1418.7385800000002</v>
      </c>
      <c r="L93" s="19"/>
      <c r="M93" s="13">
        <v>1502.7753599999999</v>
      </c>
      <c r="N93" s="13"/>
      <c r="O93" s="13">
        <f t="shared" si="3"/>
        <v>2921.5139399999998</v>
      </c>
      <c r="P93" s="16">
        <f t="shared" si="2"/>
        <v>46511.886060000004</v>
      </c>
    </row>
    <row r="94" spans="1:16" ht="15.75" x14ac:dyDescent="0.25">
      <c r="A94" s="22">
        <v>87</v>
      </c>
      <c r="B94" s="36" t="s">
        <v>199</v>
      </c>
      <c r="C94" s="47" t="s">
        <v>76</v>
      </c>
      <c r="D94" s="41" t="s">
        <v>77</v>
      </c>
      <c r="E94" s="10" t="s">
        <v>23</v>
      </c>
      <c r="F94" s="39" t="s">
        <v>239</v>
      </c>
      <c r="G94" s="30">
        <v>40703</v>
      </c>
      <c r="H94" s="12">
        <v>45657</v>
      </c>
      <c r="I94" s="42">
        <v>12268.800000000001</v>
      </c>
      <c r="J94" s="19"/>
      <c r="K94" s="13">
        <v>352.11456000000004</v>
      </c>
      <c r="L94" s="19"/>
      <c r="M94" s="13">
        <v>372.97152</v>
      </c>
      <c r="N94" s="13"/>
      <c r="O94" s="13">
        <f t="shared" si="3"/>
        <v>725.08608000000004</v>
      </c>
      <c r="P94" s="16">
        <f t="shared" si="2"/>
        <v>11543.713920000002</v>
      </c>
    </row>
    <row r="95" spans="1:16" ht="15.75" x14ac:dyDescent="0.25">
      <c r="A95" s="22">
        <v>88</v>
      </c>
      <c r="B95" s="27" t="s">
        <v>200</v>
      </c>
      <c r="C95" s="47" t="s">
        <v>78</v>
      </c>
      <c r="D95" s="41" t="s">
        <v>41</v>
      </c>
      <c r="E95" s="10" t="s">
        <v>23</v>
      </c>
      <c r="F95" s="39" t="s">
        <v>240</v>
      </c>
      <c r="G95" s="31">
        <v>43493</v>
      </c>
      <c r="H95" s="12">
        <v>45657</v>
      </c>
      <c r="I95" s="42">
        <v>114033.92</v>
      </c>
      <c r="J95" s="19"/>
      <c r="K95" s="13">
        <v>3272.7735039999998</v>
      </c>
      <c r="L95" s="19"/>
      <c r="M95" s="13">
        <v>3466.6311680000003</v>
      </c>
      <c r="N95" s="13"/>
      <c r="O95" s="13">
        <f t="shared" si="3"/>
        <v>6739.4046720000006</v>
      </c>
      <c r="P95" s="16">
        <f t="shared" si="2"/>
        <v>107294.51532799999</v>
      </c>
    </row>
    <row r="96" spans="1:16" ht="15.75" x14ac:dyDescent="0.25">
      <c r="A96" s="22">
        <v>89</v>
      </c>
      <c r="B96" s="27" t="s">
        <v>201</v>
      </c>
      <c r="C96" s="47" t="s">
        <v>80</v>
      </c>
      <c r="D96" s="41" t="s">
        <v>79</v>
      </c>
      <c r="E96" s="10" t="s">
        <v>23</v>
      </c>
      <c r="F96" s="39" t="s">
        <v>240</v>
      </c>
      <c r="G96" s="31">
        <v>40728</v>
      </c>
      <c r="H96" s="12">
        <v>45657</v>
      </c>
      <c r="I96" s="43">
        <v>66735.759999999995</v>
      </c>
      <c r="J96" s="19"/>
      <c r="K96" s="13">
        <v>1915.3163119999999</v>
      </c>
      <c r="L96" s="19"/>
      <c r="M96" s="13">
        <v>2028.7671039999998</v>
      </c>
      <c r="N96" s="13">
        <v>1683.22</v>
      </c>
      <c r="O96" s="13">
        <f t="shared" si="3"/>
        <v>5627.3034159999997</v>
      </c>
      <c r="P96" s="16">
        <f t="shared" si="2"/>
        <v>61108.456583999992</v>
      </c>
    </row>
    <row r="97" spans="1:16" ht="15.75" x14ac:dyDescent="0.25">
      <c r="A97" s="22">
        <v>90</v>
      </c>
      <c r="B97" s="27" t="s">
        <v>202</v>
      </c>
      <c r="C97" s="47" t="s">
        <v>80</v>
      </c>
      <c r="D97" s="41" t="s">
        <v>81</v>
      </c>
      <c r="E97" s="10" t="s">
        <v>23</v>
      </c>
      <c r="F97" s="39" t="s">
        <v>240</v>
      </c>
      <c r="G97" s="31">
        <v>43047</v>
      </c>
      <c r="H97" s="12">
        <v>45657</v>
      </c>
      <c r="I97" s="43">
        <v>49889.84</v>
      </c>
      <c r="J97" s="19"/>
      <c r="K97" s="13">
        <v>1431.8384080000001</v>
      </c>
      <c r="L97" s="19"/>
      <c r="M97" s="13">
        <v>1516.6511359999997</v>
      </c>
      <c r="N97" s="13"/>
      <c r="O97" s="13">
        <f t="shared" si="3"/>
        <v>2948.489544</v>
      </c>
      <c r="P97" s="16">
        <f t="shared" si="2"/>
        <v>46941.350456</v>
      </c>
    </row>
    <row r="98" spans="1:16" ht="15.75" x14ac:dyDescent="0.25">
      <c r="A98" s="22">
        <v>91</v>
      </c>
      <c r="B98" s="27" t="s">
        <v>203</v>
      </c>
      <c r="C98" s="47" t="s">
        <v>80</v>
      </c>
      <c r="D98" s="41" t="s">
        <v>82</v>
      </c>
      <c r="E98" s="10" t="s">
        <v>23</v>
      </c>
      <c r="F98" s="39" t="s">
        <v>240</v>
      </c>
      <c r="G98" s="31">
        <v>43217</v>
      </c>
      <c r="H98" s="12">
        <v>45657</v>
      </c>
      <c r="I98" s="43">
        <v>99999.37999999999</v>
      </c>
      <c r="J98" s="19"/>
      <c r="K98" s="13">
        <v>2869.9822060000001</v>
      </c>
      <c r="L98" s="19"/>
      <c r="M98" s="13">
        <v>3039.9811519999998</v>
      </c>
      <c r="N98" s="13"/>
      <c r="O98" s="13">
        <f t="shared" si="3"/>
        <v>5909.963358</v>
      </c>
      <c r="P98" s="16">
        <f t="shared" si="2"/>
        <v>94089.416641999997</v>
      </c>
    </row>
    <row r="99" spans="1:16" ht="15.75" x14ac:dyDescent="0.25">
      <c r="A99" s="22">
        <v>92</v>
      </c>
      <c r="B99" s="27" t="s">
        <v>204</v>
      </c>
      <c r="C99" s="47" t="s">
        <v>80</v>
      </c>
      <c r="D99" s="41" t="s">
        <v>82</v>
      </c>
      <c r="E99" s="10" t="s">
        <v>23</v>
      </c>
      <c r="F99" s="39" t="s">
        <v>240</v>
      </c>
      <c r="G99" s="31">
        <v>44102</v>
      </c>
      <c r="H99" s="12">
        <v>45657</v>
      </c>
      <c r="I99" s="42">
        <v>109498.48</v>
      </c>
      <c r="J99" s="19"/>
      <c r="K99" s="13">
        <v>3142.6063760000002</v>
      </c>
      <c r="L99" s="19"/>
      <c r="M99" s="13">
        <v>3328.7537919999995</v>
      </c>
      <c r="N99" s="13"/>
      <c r="O99" s="13">
        <f t="shared" si="3"/>
        <v>6471.3601679999992</v>
      </c>
      <c r="P99" s="16">
        <f t="shared" si="2"/>
        <v>103027.119832</v>
      </c>
    </row>
    <row r="100" spans="1:16" ht="15.75" x14ac:dyDescent="0.25">
      <c r="A100" s="22">
        <v>93</v>
      </c>
      <c r="B100" s="27" t="s">
        <v>205</v>
      </c>
      <c r="C100" s="47" t="s">
        <v>80</v>
      </c>
      <c r="D100" s="41" t="s">
        <v>82</v>
      </c>
      <c r="E100" s="10" t="s">
        <v>23</v>
      </c>
      <c r="F100" s="39" t="s">
        <v>240</v>
      </c>
      <c r="G100" s="31">
        <v>43503</v>
      </c>
      <c r="H100" s="12">
        <v>45657</v>
      </c>
      <c r="I100" s="43">
        <v>114033.92</v>
      </c>
      <c r="J100" s="19"/>
      <c r="K100" s="13">
        <v>3272.7735039999998</v>
      </c>
      <c r="L100" s="19"/>
      <c r="M100" s="13">
        <v>3466.6311680000003</v>
      </c>
      <c r="N100" s="13"/>
      <c r="O100" s="13">
        <f t="shared" si="3"/>
        <v>6739.4046720000006</v>
      </c>
      <c r="P100" s="16">
        <f t="shared" si="2"/>
        <v>107294.51532799999</v>
      </c>
    </row>
    <row r="101" spans="1:16" ht="15.75" x14ac:dyDescent="0.25">
      <c r="A101" s="22">
        <v>94</v>
      </c>
      <c r="B101" s="27" t="s">
        <v>206</v>
      </c>
      <c r="C101" s="47" t="s">
        <v>80</v>
      </c>
      <c r="D101" s="41" t="s">
        <v>84</v>
      </c>
      <c r="E101" s="10" t="s">
        <v>23</v>
      </c>
      <c r="F101" s="39" t="s">
        <v>239</v>
      </c>
      <c r="G101" s="31">
        <v>43217</v>
      </c>
      <c r="H101" s="12">
        <v>45657</v>
      </c>
      <c r="I101" s="43">
        <v>66906.06</v>
      </c>
      <c r="J101" s="19"/>
      <c r="K101" s="13">
        <v>1920.2039219999999</v>
      </c>
      <c r="L101" s="19"/>
      <c r="M101" s="13">
        <v>2033.9442239999998</v>
      </c>
      <c r="N101" s="13"/>
      <c r="O101" s="13">
        <f t="shared" si="3"/>
        <v>3954.1481459999995</v>
      </c>
      <c r="P101" s="16">
        <f t="shared" si="2"/>
        <v>62951.911853999998</v>
      </c>
    </row>
    <row r="102" spans="1:16" ht="15.75" x14ac:dyDescent="0.25">
      <c r="A102" s="22">
        <v>95</v>
      </c>
      <c r="B102" s="25" t="s">
        <v>207</v>
      </c>
      <c r="C102" s="47" t="s">
        <v>80</v>
      </c>
      <c r="D102" s="41" t="s">
        <v>83</v>
      </c>
      <c r="E102" s="10" t="s">
        <v>23</v>
      </c>
      <c r="F102" s="39" t="s">
        <v>240</v>
      </c>
      <c r="G102" s="31">
        <v>40149</v>
      </c>
      <c r="H102" s="12">
        <v>45657</v>
      </c>
      <c r="I102" s="43">
        <v>28674.75</v>
      </c>
      <c r="J102" s="19"/>
      <c r="K102" s="13">
        <v>822.96532500000001</v>
      </c>
      <c r="L102" s="19"/>
      <c r="M102" s="13">
        <v>871.7124</v>
      </c>
      <c r="N102" s="13"/>
      <c r="O102" s="13">
        <f t="shared" si="3"/>
        <v>1694.677725</v>
      </c>
      <c r="P102" s="16">
        <f t="shared" si="2"/>
        <v>26980.072274999999</v>
      </c>
    </row>
    <row r="103" spans="1:16" ht="15.75" x14ac:dyDescent="0.25">
      <c r="A103" s="22">
        <v>96</v>
      </c>
      <c r="B103" s="25" t="s">
        <v>208</v>
      </c>
      <c r="C103" s="47" t="s">
        <v>80</v>
      </c>
      <c r="D103" s="41" t="s">
        <v>58</v>
      </c>
      <c r="E103" s="10" t="s">
        <v>23</v>
      </c>
      <c r="F103" s="39" t="s">
        <v>240</v>
      </c>
      <c r="G103" s="31">
        <v>44080</v>
      </c>
      <c r="H103" s="12">
        <v>45657</v>
      </c>
      <c r="I103" s="43">
        <v>20438.8</v>
      </c>
      <c r="J103" s="19"/>
      <c r="K103" s="13">
        <v>586.59356000000002</v>
      </c>
      <c r="L103" s="19"/>
      <c r="M103" s="13">
        <v>621.33951999999999</v>
      </c>
      <c r="N103" s="13"/>
      <c r="O103" s="13">
        <f t="shared" si="3"/>
        <v>1207.93308</v>
      </c>
      <c r="P103" s="16">
        <f t="shared" si="2"/>
        <v>19230.86692</v>
      </c>
    </row>
    <row r="104" spans="1:16" ht="15.75" x14ac:dyDescent="0.25">
      <c r="A104" s="22">
        <v>97</v>
      </c>
      <c r="B104" s="25" t="s">
        <v>209</v>
      </c>
      <c r="C104" s="47" t="s">
        <v>86</v>
      </c>
      <c r="D104" s="41" t="s">
        <v>58</v>
      </c>
      <c r="E104" s="10" t="s">
        <v>23</v>
      </c>
      <c r="F104" s="39" t="s">
        <v>240</v>
      </c>
      <c r="G104" s="31">
        <v>40919</v>
      </c>
      <c r="H104" s="12">
        <v>45657</v>
      </c>
      <c r="I104" s="43">
        <v>69813.919999999998</v>
      </c>
      <c r="J104" s="19"/>
      <c r="K104" s="13">
        <v>2003.659504</v>
      </c>
      <c r="L104" s="19"/>
      <c r="M104" s="13">
        <v>2122.3431679999999</v>
      </c>
      <c r="N104" s="13">
        <v>1683.22</v>
      </c>
      <c r="O104" s="13">
        <f t="shared" si="3"/>
        <v>5809.2226719999999</v>
      </c>
      <c r="P104" s="16">
        <f t="shared" si="2"/>
        <v>64004.697327999995</v>
      </c>
    </row>
    <row r="105" spans="1:16" ht="15.75" x14ac:dyDescent="0.25">
      <c r="A105" s="22">
        <v>98</v>
      </c>
      <c r="B105" s="25" t="s">
        <v>210</v>
      </c>
      <c r="C105" s="47" t="s">
        <v>86</v>
      </c>
      <c r="D105" s="41" t="s">
        <v>87</v>
      </c>
      <c r="E105" s="10" t="s">
        <v>23</v>
      </c>
      <c r="F105" s="39" t="s">
        <v>240</v>
      </c>
      <c r="G105" s="11">
        <v>41337</v>
      </c>
      <c r="H105" s="12">
        <v>45657</v>
      </c>
      <c r="I105" s="42">
        <v>69813.919999999998</v>
      </c>
      <c r="J105" s="19"/>
      <c r="K105" s="13">
        <v>2003.659504</v>
      </c>
      <c r="L105" s="19"/>
      <c r="M105" s="13">
        <v>2122.3431679999999</v>
      </c>
      <c r="N105" s="13"/>
      <c r="O105" s="13">
        <f t="shared" si="3"/>
        <v>4126.0026719999996</v>
      </c>
      <c r="P105" s="16">
        <f t="shared" si="2"/>
        <v>65687.917327999996</v>
      </c>
    </row>
    <row r="106" spans="1:16" ht="15.75" x14ac:dyDescent="0.25">
      <c r="A106" s="22">
        <v>99</v>
      </c>
      <c r="B106" s="25" t="s">
        <v>211</v>
      </c>
      <c r="C106" s="47" t="s">
        <v>86</v>
      </c>
      <c r="D106" s="41" t="s">
        <v>88</v>
      </c>
      <c r="E106" s="10" t="s">
        <v>23</v>
      </c>
      <c r="F106" s="39" t="s">
        <v>240</v>
      </c>
      <c r="G106" s="11">
        <v>41076</v>
      </c>
      <c r="H106" s="12">
        <v>45657</v>
      </c>
      <c r="I106" s="42">
        <v>69813.919999999998</v>
      </c>
      <c r="J106" s="19"/>
      <c r="K106" s="13">
        <v>2003.659504</v>
      </c>
      <c r="L106" s="19"/>
      <c r="M106" s="13">
        <v>2122.3431679999999</v>
      </c>
      <c r="N106" s="13"/>
      <c r="O106" s="13">
        <f t="shared" si="3"/>
        <v>4126.0026719999996</v>
      </c>
      <c r="P106" s="16">
        <f t="shared" si="2"/>
        <v>65687.917327999996</v>
      </c>
    </row>
    <row r="107" spans="1:16" ht="15.75" x14ac:dyDescent="0.25">
      <c r="A107" s="22">
        <v>100</v>
      </c>
      <c r="B107" s="25" t="s">
        <v>212</v>
      </c>
      <c r="C107" s="47" t="s">
        <v>86</v>
      </c>
      <c r="D107" s="41" t="s">
        <v>89</v>
      </c>
      <c r="E107" s="10" t="s">
        <v>23</v>
      </c>
      <c r="F107" s="39" t="s">
        <v>239</v>
      </c>
      <c r="G107" s="11">
        <v>43191</v>
      </c>
      <c r="H107" s="12">
        <v>45657</v>
      </c>
      <c r="I107" s="42">
        <v>63467.200000000004</v>
      </c>
      <c r="J107" s="19"/>
      <c r="K107" s="13">
        <v>1821.5086400000002</v>
      </c>
      <c r="L107" s="19"/>
      <c r="M107" s="13">
        <v>1929.4028800000003</v>
      </c>
      <c r="N107" s="13"/>
      <c r="O107" s="13">
        <f t="shared" si="3"/>
        <v>3750.9115200000006</v>
      </c>
      <c r="P107" s="16">
        <f t="shared" si="2"/>
        <v>59716.288480000003</v>
      </c>
    </row>
    <row r="108" spans="1:16" ht="15.75" x14ac:dyDescent="0.25">
      <c r="A108" s="22">
        <v>101</v>
      </c>
      <c r="B108" s="25" t="s">
        <v>213</v>
      </c>
      <c r="C108" s="47" t="s">
        <v>86</v>
      </c>
      <c r="D108" s="41" t="s">
        <v>113</v>
      </c>
      <c r="E108" s="10" t="s">
        <v>23</v>
      </c>
      <c r="F108" s="39" t="s">
        <v>239</v>
      </c>
      <c r="G108" s="11">
        <v>44279</v>
      </c>
      <c r="H108" s="12">
        <v>45657</v>
      </c>
      <c r="I108" s="42">
        <v>69813.919999999998</v>
      </c>
      <c r="J108" s="19"/>
      <c r="K108" s="13">
        <v>2003.659504</v>
      </c>
      <c r="L108" s="19"/>
      <c r="M108" s="13">
        <v>2122.3431679999999</v>
      </c>
      <c r="N108" s="13"/>
      <c r="O108" s="13">
        <f t="shared" si="3"/>
        <v>4126.0026719999996</v>
      </c>
      <c r="P108" s="16">
        <f t="shared" si="2"/>
        <v>65687.917327999996</v>
      </c>
    </row>
    <row r="109" spans="1:16" ht="15.75" x14ac:dyDescent="0.25">
      <c r="A109" s="22">
        <v>102</v>
      </c>
      <c r="B109" s="27" t="s">
        <v>214</v>
      </c>
      <c r="C109" s="47" t="s">
        <v>90</v>
      </c>
      <c r="D109" s="41" t="s">
        <v>113</v>
      </c>
      <c r="E109" s="10" t="s">
        <v>23</v>
      </c>
      <c r="F109" s="39" t="s">
        <v>239</v>
      </c>
      <c r="G109" s="31">
        <v>43753</v>
      </c>
      <c r="H109" s="12">
        <v>45657</v>
      </c>
      <c r="I109" s="43">
        <v>36906.28</v>
      </c>
      <c r="J109" s="19"/>
      <c r="K109" s="13">
        <v>1059.2102359999999</v>
      </c>
      <c r="L109" s="19"/>
      <c r="M109" s="13">
        <v>1121.950912</v>
      </c>
      <c r="N109" s="13"/>
      <c r="O109" s="13">
        <f t="shared" si="3"/>
        <v>2181.1611480000001</v>
      </c>
      <c r="P109" s="16">
        <f t="shared" si="2"/>
        <v>34725.118852</v>
      </c>
    </row>
    <row r="110" spans="1:16" ht="15.75" x14ac:dyDescent="0.25">
      <c r="A110" s="22">
        <v>103</v>
      </c>
      <c r="B110" s="27" t="s">
        <v>215</v>
      </c>
      <c r="C110" s="47" t="s">
        <v>90</v>
      </c>
      <c r="D110" s="41" t="s">
        <v>91</v>
      </c>
      <c r="E110" s="10" t="s">
        <v>23</v>
      </c>
      <c r="F110" s="39" t="s">
        <v>240</v>
      </c>
      <c r="G110" s="31">
        <v>43753</v>
      </c>
      <c r="H110" s="12">
        <v>45657</v>
      </c>
      <c r="I110" s="43">
        <v>37102.590000000004</v>
      </c>
      <c r="J110" s="19"/>
      <c r="K110" s="13">
        <v>1064.8443330000002</v>
      </c>
      <c r="L110" s="19"/>
      <c r="M110" s="13">
        <v>1127.9187360000001</v>
      </c>
      <c r="N110" s="13" t="s">
        <v>238</v>
      </c>
      <c r="O110" s="13">
        <f>K110+M110</f>
        <v>2192.7630690000005</v>
      </c>
      <c r="P110" s="16">
        <f t="shared" si="2"/>
        <v>34909.826931000003</v>
      </c>
    </row>
    <row r="111" spans="1:16" ht="15.75" x14ac:dyDescent="0.25">
      <c r="A111" s="22">
        <v>104</v>
      </c>
      <c r="B111" s="27" t="s">
        <v>216</v>
      </c>
      <c r="C111" s="47" t="s">
        <v>90</v>
      </c>
      <c r="D111" s="41" t="s">
        <v>91</v>
      </c>
      <c r="E111" s="10" t="s">
        <v>23</v>
      </c>
      <c r="F111" s="39" t="s">
        <v>240</v>
      </c>
      <c r="G111" s="31">
        <v>44136</v>
      </c>
      <c r="H111" s="12">
        <v>45657</v>
      </c>
      <c r="I111" s="43">
        <v>29053.88</v>
      </c>
      <c r="J111" s="19"/>
      <c r="K111" s="13">
        <v>833.84635600000013</v>
      </c>
      <c r="L111" s="19"/>
      <c r="M111" s="13">
        <v>883.23795200000006</v>
      </c>
      <c r="N111" s="13"/>
      <c r="O111" s="13">
        <f t="shared" si="3"/>
        <v>1717.0843080000002</v>
      </c>
      <c r="P111" s="16">
        <f t="shared" si="2"/>
        <v>27336.795692</v>
      </c>
    </row>
    <row r="112" spans="1:16" ht="15.75" x14ac:dyDescent="0.25">
      <c r="A112" s="22">
        <v>105</v>
      </c>
      <c r="B112" s="27" t="s">
        <v>217</v>
      </c>
      <c r="C112" s="47" t="s">
        <v>90</v>
      </c>
      <c r="D112" s="41" t="s">
        <v>91</v>
      </c>
      <c r="E112" s="10" t="s">
        <v>23</v>
      </c>
      <c r="F112" s="39" t="s">
        <v>240</v>
      </c>
      <c r="G112" s="31">
        <v>44312</v>
      </c>
      <c r="H112" s="12">
        <v>45657</v>
      </c>
      <c r="I112" s="43">
        <v>54824</v>
      </c>
      <c r="J112" s="19"/>
      <c r="K112" s="13">
        <v>1573.4488000000001</v>
      </c>
      <c r="L112" s="19"/>
      <c r="M112" s="13">
        <v>1666.6496</v>
      </c>
      <c r="N112" s="13"/>
      <c r="O112" s="13">
        <f t="shared" si="3"/>
        <v>3240.0983999999999</v>
      </c>
      <c r="P112" s="16">
        <f t="shared" si="2"/>
        <v>51583.901599999997</v>
      </c>
    </row>
    <row r="113" spans="1:16" ht="15.75" x14ac:dyDescent="0.25">
      <c r="A113" s="22">
        <v>106</v>
      </c>
      <c r="B113" s="25" t="s">
        <v>218</v>
      </c>
      <c r="C113" s="47" t="s">
        <v>90</v>
      </c>
      <c r="D113" s="41" t="s">
        <v>92</v>
      </c>
      <c r="E113" s="10" t="s">
        <v>23</v>
      </c>
      <c r="F113" s="39" t="s">
        <v>240</v>
      </c>
      <c r="G113" s="31">
        <v>45170</v>
      </c>
      <c r="H113" s="12">
        <v>45657</v>
      </c>
      <c r="I113" s="43">
        <v>26000</v>
      </c>
      <c r="J113" s="19"/>
      <c r="K113" s="13">
        <v>746.2</v>
      </c>
      <c r="L113" s="19"/>
      <c r="M113" s="13">
        <v>790.4</v>
      </c>
      <c r="N113" s="13"/>
      <c r="O113" s="13">
        <f t="shared" si="3"/>
        <v>1536.6</v>
      </c>
      <c r="P113" s="16">
        <f t="shared" si="2"/>
        <v>24463.4</v>
      </c>
    </row>
    <row r="114" spans="1:16" ht="15.75" x14ac:dyDescent="0.25">
      <c r="A114" s="22">
        <v>107</v>
      </c>
      <c r="B114" s="25" t="s">
        <v>237</v>
      </c>
      <c r="C114" s="47" t="s">
        <v>90</v>
      </c>
      <c r="D114" s="41" t="s">
        <v>92</v>
      </c>
      <c r="E114" s="10" t="s">
        <v>23</v>
      </c>
      <c r="F114" s="39" t="s">
        <v>240</v>
      </c>
      <c r="G114" s="31">
        <v>45568</v>
      </c>
      <c r="H114" s="12">
        <v>45657</v>
      </c>
      <c r="I114" s="43">
        <v>37691.520000000004</v>
      </c>
      <c r="J114" s="19"/>
      <c r="K114" s="13">
        <v>1081.7466240000001</v>
      </c>
      <c r="L114" s="19"/>
      <c r="M114" s="13">
        <v>1145.822208</v>
      </c>
      <c r="N114" s="13"/>
      <c r="O114" s="13">
        <f t="shared" si="3"/>
        <v>2227.5688319999999</v>
      </c>
      <c r="P114" s="16">
        <f t="shared" si="2"/>
        <v>35463.951168000007</v>
      </c>
    </row>
    <row r="115" spans="1:16" ht="15.75" x14ac:dyDescent="0.25">
      <c r="A115" s="22">
        <v>108</v>
      </c>
      <c r="B115" s="28" t="s">
        <v>219</v>
      </c>
      <c r="C115" s="47" t="s">
        <v>93</v>
      </c>
      <c r="D115" s="41" t="s">
        <v>91</v>
      </c>
      <c r="E115" s="10" t="s">
        <v>23</v>
      </c>
      <c r="F115" s="39" t="s">
        <v>240</v>
      </c>
      <c r="G115" s="11">
        <v>41409</v>
      </c>
      <c r="H115" s="12">
        <v>45657</v>
      </c>
      <c r="I115" s="42">
        <v>30452.239999999998</v>
      </c>
      <c r="J115" s="19"/>
      <c r="K115" s="13">
        <v>873.979288</v>
      </c>
      <c r="L115" s="19"/>
      <c r="M115" s="13">
        <v>925.74809599999992</v>
      </c>
      <c r="N115" s="13">
        <v>1683.22</v>
      </c>
      <c r="O115" s="13">
        <f t="shared" si="3"/>
        <v>3482.9473840000001</v>
      </c>
      <c r="P115" s="16">
        <f t="shared" si="2"/>
        <v>26969.292615999999</v>
      </c>
    </row>
    <row r="116" spans="1:16" ht="15.75" x14ac:dyDescent="0.25">
      <c r="A116" s="22">
        <v>109</v>
      </c>
      <c r="B116" s="28" t="s">
        <v>220</v>
      </c>
      <c r="C116" s="47" t="s">
        <v>93</v>
      </c>
      <c r="D116" s="41" t="s">
        <v>94</v>
      </c>
      <c r="E116" s="10" t="s">
        <v>23</v>
      </c>
      <c r="F116" s="39" t="s">
        <v>240</v>
      </c>
      <c r="G116" s="11">
        <v>43106</v>
      </c>
      <c r="H116" s="12">
        <v>45657</v>
      </c>
      <c r="I116" s="42">
        <v>73214.959999999992</v>
      </c>
      <c r="J116" s="19"/>
      <c r="K116" s="13">
        <v>2101.2693519999998</v>
      </c>
      <c r="L116" s="19"/>
      <c r="M116" s="13">
        <v>2225.7347839999998</v>
      </c>
      <c r="N116" s="13"/>
      <c r="O116" s="13">
        <f t="shared" si="3"/>
        <v>4327.0041359999996</v>
      </c>
      <c r="P116" s="16">
        <f t="shared" si="2"/>
        <v>68887.955863999989</v>
      </c>
    </row>
    <row r="117" spans="1:16" ht="15.75" x14ac:dyDescent="0.25">
      <c r="A117" s="22">
        <v>110</v>
      </c>
      <c r="B117" s="27" t="s">
        <v>221</v>
      </c>
      <c r="C117" s="49" t="s">
        <v>96</v>
      </c>
      <c r="D117" s="41" t="s">
        <v>95</v>
      </c>
      <c r="E117" s="10" t="s">
        <v>23</v>
      </c>
      <c r="F117" s="39" t="s">
        <v>239</v>
      </c>
      <c r="G117" s="31">
        <v>42772</v>
      </c>
      <c r="H117" s="12">
        <v>45657</v>
      </c>
      <c r="I117" s="43">
        <v>52481.52</v>
      </c>
      <c r="J117" s="19"/>
      <c r="K117" s="13">
        <v>1506.2196239999998</v>
      </c>
      <c r="L117" s="19"/>
      <c r="M117" s="13">
        <v>1595.4382079999998</v>
      </c>
      <c r="N117" s="13"/>
      <c r="O117" s="13">
        <f t="shared" si="3"/>
        <v>3101.6578319999999</v>
      </c>
      <c r="P117" s="16">
        <f t="shared" si="2"/>
        <v>49379.862168</v>
      </c>
    </row>
    <row r="118" spans="1:16" ht="15.75" x14ac:dyDescent="0.25">
      <c r="A118" s="22">
        <v>111</v>
      </c>
      <c r="B118" s="28" t="s">
        <v>222</v>
      </c>
      <c r="C118" s="49" t="s">
        <v>96</v>
      </c>
      <c r="D118" s="41" t="s">
        <v>97</v>
      </c>
      <c r="E118" s="10" t="s">
        <v>23</v>
      </c>
      <c r="F118" s="39" t="s">
        <v>239</v>
      </c>
      <c r="G118" s="31">
        <v>45139</v>
      </c>
      <c r="H118" s="12">
        <v>45657</v>
      </c>
      <c r="I118" s="43">
        <v>40000</v>
      </c>
      <c r="J118" s="19"/>
      <c r="K118" s="13">
        <v>1148</v>
      </c>
      <c r="L118" s="19"/>
      <c r="M118" s="13">
        <v>1216</v>
      </c>
      <c r="N118" s="13"/>
      <c r="O118" s="13">
        <f t="shared" si="3"/>
        <v>2364</v>
      </c>
      <c r="P118" s="16">
        <f t="shared" si="2"/>
        <v>37636</v>
      </c>
    </row>
    <row r="119" spans="1:16" ht="15.75" x14ac:dyDescent="0.25">
      <c r="A119" s="22">
        <v>112</v>
      </c>
      <c r="B119" s="27" t="s">
        <v>223</v>
      </c>
      <c r="C119" s="47" t="s">
        <v>98</v>
      </c>
      <c r="D119" s="41" t="s">
        <v>114</v>
      </c>
      <c r="E119" s="10" t="s">
        <v>23</v>
      </c>
      <c r="F119" s="39" t="s">
        <v>240</v>
      </c>
      <c r="G119" s="31">
        <v>43010</v>
      </c>
      <c r="H119" s="12">
        <v>45657</v>
      </c>
      <c r="I119" s="43">
        <v>94596.319999999992</v>
      </c>
      <c r="J119" s="19"/>
      <c r="K119" s="13">
        <v>2714.9143839999997</v>
      </c>
      <c r="L119" s="19"/>
      <c r="M119" s="13">
        <v>2875.7281279999997</v>
      </c>
      <c r="N119" s="13"/>
      <c r="O119" s="13">
        <f t="shared" si="3"/>
        <v>5590.6425119999994</v>
      </c>
      <c r="P119" s="16">
        <f t="shared" si="2"/>
        <v>89005.677487999987</v>
      </c>
    </row>
    <row r="120" spans="1:16" ht="15.75" x14ac:dyDescent="0.25">
      <c r="A120" s="22">
        <v>113</v>
      </c>
      <c r="B120" s="27" t="s">
        <v>224</v>
      </c>
      <c r="C120" s="47" t="s">
        <v>98</v>
      </c>
      <c r="D120" s="41" t="s">
        <v>99</v>
      </c>
      <c r="E120" s="10" t="s">
        <v>23</v>
      </c>
      <c r="F120" s="39" t="s">
        <v>240</v>
      </c>
      <c r="G120" s="31">
        <v>43556</v>
      </c>
      <c r="H120" s="12">
        <v>45657</v>
      </c>
      <c r="I120" s="43">
        <v>91356.72</v>
      </c>
      <c r="J120" s="19"/>
      <c r="K120" s="13">
        <v>2621.9378640000004</v>
      </c>
      <c r="L120" s="19"/>
      <c r="M120" s="13">
        <v>2777.2442879999999</v>
      </c>
      <c r="N120" s="13"/>
      <c r="O120" s="13">
        <f t="shared" si="3"/>
        <v>5399.1821520000003</v>
      </c>
      <c r="P120" s="16">
        <f t="shared" si="2"/>
        <v>85957.537848000007</v>
      </c>
    </row>
    <row r="121" spans="1:16" ht="15.75" x14ac:dyDescent="0.25">
      <c r="A121" s="22">
        <v>114</v>
      </c>
      <c r="B121" s="27" t="s">
        <v>225</v>
      </c>
      <c r="C121" s="47" t="s">
        <v>98</v>
      </c>
      <c r="D121" s="41" t="s">
        <v>82</v>
      </c>
      <c r="E121" s="10" t="s">
        <v>23</v>
      </c>
      <c r="F121" s="39" t="s">
        <v>240</v>
      </c>
      <c r="G121" s="31">
        <v>43500</v>
      </c>
      <c r="H121" s="12">
        <v>45657</v>
      </c>
      <c r="I121" s="43">
        <v>73862.87999999999</v>
      </c>
      <c r="J121" s="19"/>
      <c r="K121" s="13">
        <v>2119.8646559999997</v>
      </c>
      <c r="L121" s="19"/>
      <c r="M121" s="13">
        <v>2245.431552</v>
      </c>
      <c r="N121" s="13"/>
      <c r="O121" s="13">
        <f t="shared" si="3"/>
        <v>4365.2962079999998</v>
      </c>
      <c r="P121" s="16">
        <f t="shared" si="2"/>
        <v>69497.58379199999</v>
      </c>
    </row>
    <row r="122" spans="1:16" ht="15.75" x14ac:dyDescent="0.25">
      <c r="A122" s="22">
        <v>115</v>
      </c>
      <c r="B122" s="27" t="s">
        <v>226</v>
      </c>
      <c r="C122" s="47" t="s">
        <v>98</v>
      </c>
      <c r="D122" s="41" t="s">
        <v>100</v>
      </c>
      <c r="E122" s="10" t="s">
        <v>23</v>
      </c>
      <c r="F122" s="39" t="s">
        <v>240</v>
      </c>
      <c r="G122" s="31">
        <v>44104</v>
      </c>
      <c r="H122" s="12">
        <v>45657</v>
      </c>
      <c r="I122" s="42">
        <v>114033.92</v>
      </c>
      <c r="J122" s="19"/>
      <c r="K122" s="13">
        <v>3272.7735039999998</v>
      </c>
      <c r="L122" s="19"/>
      <c r="M122" s="13">
        <v>3466.6311680000003</v>
      </c>
      <c r="N122" s="13"/>
      <c r="O122" s="13">
        <f t="shared" si="3"/>
        <v>6739.4046720000006</v>
      </c>
      <c r="P122" s="16">
        <f t="shared" si="2"/>
        <v>107294.51532799999</v>
      </c>
    </row>
    <row r="123" spans="1:16" ht="15.75" x14ac:dyDescent="0.25">
      <c r="A123" s="22">
        <v>116</v>
      </c>
      <c r="B123" s="27" t="s">
        <v>227</v>
      </c>
      <c r="C123" s="50" t="s">
        <v>101</v>
      </c>
      <c r="D123" s="41" t="s">
        <v>85</v>
      </c>
      <c r="E123" s="10" t="s">
        <v>23</v>
      </c>
      <c r="F123" s="39" t="s">
        <v>240</v>
      </c>
      <c r="G123" s="31">
        <v>43041</v>
      </c>
      <c r="H123" s="12">
        <v>45657</v>
      </c>
      <c r="I123" s="43">
        <v>37767.299999999996</v>
      </c>
      <c r="J123" s="19"/>
      <c r="K123" s="13">
        <v>1083.9215099999999</v>
      </c>
      <c r="L123" s="19"/>
      <c r="M123" s="13">
        <v>1148.12592</v>
      </c>
      <c r="N123" s="13"/>
      <c r="O123" s="13">
        <f t="shared" si="3"/>
        <v>2232.0474299999996</v>
      </c>
      <c r="P123" s="16">
        <f t="shared" si="2"/>
        <v>35535.252569999997</v>
      </c>
    </row>
    <row r="124" spans="1:16" ht="15.75" x14ac:dyDescent="0.25">
      <c r="A124" s="22">
        <v>117</v>
      </c>
      <c r="B124" s="28" t="s">
        <v>228</v>
      </c>
      <c r="C124" s="50" t="s">
        <v>102</v>
      </c>
      <c r="D124" s="41" t="s">
        <v>118</v>
      </c>
      <c r="E124" s="10" t="s">
        <v>23</v>
      </c>
      <c r="F124" s="39" t="s">
        <v>240</v>
      </c>
      <c r="G124" s="31">
        <v>43505</v>
      </c>
      <c r="H124" s="12">
        <v>45657</v>
      </c>
      <c r="I124" s="43">
        <v>64791.999999999993</v>
      </c>
      <c r="J124" s="19"/>
      <c r="K124" s="13">
        <v>1859.5303999999999</v>
      </c>
      <c r="L124" s="19"/>
      <c r="M124" s="13">
        <v>1969.6768</v>
      </c>
      <c r="N124" s="13"/>
      <c r="O124" s="13">
        <f t="shared" si="3"/>
        <v>3829.2071999999998</v>
      </c>
      <c r="P124" s="16">
        <f t="shared" si="2"/>
        <v>60962.792799999996</v>
      </c>
    </row>
    <row r="125" spans="1:16" ht="15.75" x14ac:dyDescent="0.25">
      <c r="A125" s="22">
        <v>118</v>
      </c>
      <c r="B125" s="26" t="s">
        <v>229</v>
      </c>
      <c r="C125" s="47" t="s">
        <v>104</v>
      </c>
      <c r="D125" s="41" t="s">
        <v>103</v>
      </c>
      <c r="E125" s="10" t="s">
        <v>23</v>
      </c>
      <c r="F125" s="39" t="s">
        <v>240</v>
      </c>
      <c r="G125" s="11">
        <v>40297</v>
      </c>
      <c r="H125" s="12">
        <v>45657</v>
      </c>
      <c r="I125" s="42">
        <v>113386</v>
      </c>
      <c r="J125" s="19"/>
      <c r="K125" s="13">
        <v>3254.1782000000003</v>
      </c>
      <c r="L125" s="19"/>
      <c r="M125" s="13">
        <v>3446.9344000000001</v>
      </c>
      <c r="N125" s="13"/>
      <c r="O125" s="13">
        <f t="shared" si="3"/>
        <v>6701.1126000000004</v>
      </c>
      <c r="P125" s="16">
        <f t="shared" si="2"/>
        <v>106684.88740000001</v>
      </c>
    </row>
    <row r="126" spans="1:16" ht="15.75" x14ac:dyDescent="0.25">
      <c r="A126" s="22">
        <v>119</v>
      </c>
      <c r="B126" s="26" t="s">
        <v>230</v>
      </c>
      <c r="C126" s="47" t="s">
        <v>104</v>
      </c>
      <c r="D126" s="41" t="s">
        <v>105</v>
      </c>
      <c r="E126" s="10" t="s">
        <v>23</v>
      </c>
      <c r="F126" s="39" t="s">
        <v>240</v>
      </c>
      <c r="G126" s="11">
        <v>45139</v>
      </c>
      <c r="H126" s="12">
        <v>45657</v>
      </c>
      <c r="I126" s="42">
        <v>69669.100000000006</v>
      </c>
      <c r="J126" s="19"/>
      <c r="K126" s="13">
        <v>1999.5031700000002</v>
      </c>
      <c r="L126" s="19"/>
      <c r="M126" s="13">
        <v>2117.9406400000003</v>
      </c>
      <c r="N126" s="13"/>
      <c r="O126" s="13">
        <f t="shared" si="3"/>
        <v>4117.4438100000007</v>
      </c>
      <c r="P126" s="16">
        <f t="shared" si="2"/>
        <v>65551.656190000009</v>
      </c>
    </row>
    <row r="127" spans="1:16" x14ac:dyDescent="0.25">
      <c r="I127" s="20">
        <f>SUM(I8:I126)</f>
        <v>4627392.1199999973</v>
      </c>
      <c r="J127" s="21"/>
      <c r="K127" s="20">
        <f>SUM(K8:K126)</f>
        <v>132806.15384399999</v>
      </c>
      <c r="L127" s="21"/>
      <c r="M127" s="20">
        <f>SUM(M8:M126)</f>
        <v>140672.72044800001</v>
      </c>
      <c r="N127" s="45">
        <f>SUM(N8:N126)</f>
        <v>20198.86</v>
      </c>
      <c r="O127" s="45">
        <f>SUM(O8:O126)</f>
        <v>293677.73429199995</v>
      </c>
      <c r="P127" s="20">
        <f>SUM(P8:P126)</f>
        <v>4333714.3857080005</v>
      </c>
    </row>
  </sheetData>
  <dataValidations count="4">
    <dataValidation type="list" allowBlank="1" showInputMessage="1" showErrorMessage="1" sqref="F4">
      <formula1>INDIRECT($D$5)</formula1>
    </dataValidation>
    <dataValidation type="list" allowBlank="1" showInputMessage="1" showErrorMessage="1" sqref="F5">
      <formula1>Meses</formula1>
    </dataValidation>
    <dataValidation type="list" allowBlank="1" showInputMessage="1" showErrorMessage="1" sqref="C5">
      <formula1>Años</formula1>
    </dataValidation>
    <dataValidation type="list" allowBlank="1" showInputMessage="1" showErrorMessage="1" sqref="C4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13" workbookViewId="0">
      <selection activeCell="J9" sqref="J9"/>
    </sheetView>
  </sheetViews>
  <sheetFormatPr baseColWidth="10" defaultRowHeight="15" x14ac:dyDescent="0.25"/>
  <cols>
    <col min="1" max="1" width="11.85546875" customWidth="1"/>
    <col min="2" max="2" width="16.5703125" customWidth="1"/>
    <col min="3" max="3" width="20.85546875" customWidth="1"/>
    <col min="4" max="4" width="18.28515625" customWidth="1"/>
    <col min="5" max="5" width="19.85546875" customWidth="1"/>
    <col min="6" max="6" width="18.85546875" customWidth="1"/>
    <col min="7" max="7" width="19.85546875" customWidth="1"/>
  </cols>
  <sheetData>
    <row r="1" spans="1:10" x14ac:dyDescent="0.25">
      <c r="A1" s="69" t="s">
        <v>243</v>
      </c>
      <c r="B1" s="69"/>
      <c r="C1" s="69"/>
      <c r="D1" s="69"/>
      <c r="E1" s="69"/>
      <c r="F1" s="69"/>
      <c r="G1" s="69"/>
    </row>
    <row r="2" spans="1:10" x14ac:dyDescent="0.25">
      <c r="A2" s="70" t="s">
        <v>244</v>
      </c>
      <c r="B2" s="70"/>
      <c r="C2" s="70"/>
      <c r="D2" s="70"/>
      <c r="E2" s="70"/>
      <c r="F2" s="70"/>
      <c r="G2" s="70"/>
    </row>
    <row r="3" spans="1:10" x14ac:dyDescent="0.25">
      <c r="A3" s="70" t="s">
        <v>245</v>
      </c>
      <c r="B3" s="70"/>
      <c r="C3" s="70"/>
      <c r="D3" s="70"/>
      <c r="E3" s="70"/>
      <c r="F3" s="70"/>
      <c r="G3" s="70"/>
    </row>
    <row r="4" spans="1:10" x14ac:dyDescent="0.25">
      <c r="A4" s="70" t="s">
        <v>246</v>
      </c>
      <c r="B4" s="70"/>
      <c r="C4" s="70"/>
      <c r="D4" s="70"/>
      <c r="E4" s="70"/>
      <c r="F4" s="70"/>
      <c r="G4" s="70"/>
    </row>
    <row r="5" spans="1:10" x14ac:dyDescent="0.25">
      <c r="A5" s="71"/>
      <c r="B5" s="71"/>
      <c r="C5" s="71"/>
      <c r="D5" s="71"/>
      <c r="E5" s="51"/>
      <c r="F5" s="51"/>
      <c r="G5" s="51"/>
    </row>
    <row r="6" spans="1:10" x14ac:dyDescent="0.25">
      <c r="A6" s="72"/>
      <c r="B6" s="72"/>
      <c r="C6" s="51"/>
      <c r="D6" s="51"/>
      <c r="E6" s="51"/>
      <c r="F6" s="51"/>
      <c r="G6" s="51"/>
    </row>
    <row r="7" spans="1:10" ht="30" x14ac:dyDescent="0.25">
      <c r="A7" s="52" t="s">
        <v>247</v>
      </c>
      <c r="B7" s="52" t="s">
        <v>248</v>
      </c>
      <c r="C7" s="52" t="s">
        <v>249</v>
      </c>
      <c r="D7" s="52" t="s">
        <v>250</v>
      </c>
      <c r="E7" s="52" t="s">
        <v>251</v>
      </c>
      <c r="F7" s="52" t="s">
        <v>252</v>
      </c>
      <c r="G7" s="52" t="s">
        <v>253</v>
      </c>
    </row>
    <row r="8" spans="1:10" x14ac:dyDescent="0.25">
      <c r="A8" s="52"/>
      <c r="B8" s="53" t="s">
        <v>254</v>
      </c>
      <c r="C8" s="53" t="s">
        <v>255</v>
      </c>
      <c r="D8" s="54" t="s">
        <v>256</v>
      </c>
      <c r="E8" s="55">
        <v>45627</v>
      </c>
      <c r="F8" s="55" t="s">
        <v>69</v>
      </c>
      <c r="G8" s="56">
        <v>50000</v>
      </c>
    </row>
    <row r="9" spans="1:10" x14ac:dyDescent="0.25">
      <c r="A9" s="57">
        <v>1</v>
      </c>
      <c r="B9" s="53" t="s">
        <v>257</v>
      </c>
      <c r="C9" s="53" t="s">
        <v>258</v>
      </c>
      <c r="D9" s="54" t="s">
        <v>259</v>
      </c>
      <c r="E9" s="55">
        <v>44243</v>
      </c>
      <c r="F9" s="55" t="s">
        <v>69</v>
      </c>
      <c r="G9" s="56">
        <v>28000</v>
      </c>
      <c r="J9" s="68"/>
    </row>
    <row r="10" spans="1:10" ht="15.75" x14ac:dyDescent="0.25">
      <c r="A10" s="58">
        <v>2</v>
      </c>
      <c r="B10" s="59" t="s">
        <v>260</v>
      </c>
      <c r="C10" s="53" t="s">
        <v>261</v>
      </c>
      <c r="D10" s="54" t="s">
        <v>262</v>
      </c>
      <c r="E10" s="55">
        <v>44295</v>
      </c>
      <c r="F10" s="55" t="s">
        <v>69</v>
      </c>
      <c r="G10" s="56">
        <v>20000</v>
      </c>
    </row>
    <row r="11" spans="1:10" x14ac:dyDescent="0.25">
      <c r="A11" s="57">
        <v>3</v>
      </c>
      <c r="B11" s="53" t="s">
        <v>263</v>
      </c>
      <c r="C11" s="53" t="s">
        <v>264</v>
      </c>
      <c r="D11" s="54" t="s">
        <v>265</v>
      </c>
      <c r="E11" s="60">
        <v>44382</v>
      </c>
      <c r="F11" s="55" t="s">
        <v>69</v>
      </c>
      <c r="G11" s="61">
        <v>18000</v>
      </c>
    </row>
    <row r="12" spans="1:10" ht="15.75" x14ac:dyDescent="0.25">
      <c r="A12" s="58">
        <v>4</v>
      </c>
      <c r="B12" s="59" t="s">
        <v>266</v>
      </c>
      <c r="C12" s="53" t="s">
        <v>267</v>
      </c>
      <c r="D12" s="54" t="s">
        <v>265</v>
      </c>
      <c r="E12" s="60">
        <v>44295</v>
      </c>
      <c r="F12" s="55" t="s">
        <v>69</v>
      </c>
      <c r="G12" s="61">
        <v>17000</v>
      </c>
    </row>
    <row r="13" spans="1:10" ht="15.75" x14ac:dyDescent="0.25">
      <c r="A13" s="57">
        <v>5</v>
      </c>
      <c r="B13" s="59" t="s">
        <v>268</v>
      </c>
      <c r="C13" s="53" t="s">
        <v>269</v>
      </c>
      <c r="D13" s="54" t="s">
        <v>265</v>
      </c>
      <c r="E13" s="60">
        <v>44379</v>
      </c>
      <c r="F13" s="55" t="s">
        <v>69</v>
      </c>
      <c r="G13" s="61">
        <v>16000</v>
      </c>
    </row>
    <row r="14" spans="1:10" x14ac:dyDescent="0.25">
      <c r="A14" s="58">
        <v>6</v>
      </c>
      <c r="B14" s="53" t="s">
        <v>270</v>
      </c>
      <c r="C14" s="53" t="s">
        <v>271</v>
      </c>
      <c r="D14" s="54" t="s">
        <v>265</v>
      </c>
      <c r="E14" s="60">
        <v>44292</v>
      </c>
      <c r="F14" s="55" t="s">
        <v>69</v>
      </c>
      <c r="G14" s="61">
        <v>15000</v>
      </c>
    </row>
    <row r="15" spans="1:10" x14ac:dyDescent="0.25">
      <c r="A15" s="57">
        <v>7</v>
      </c>
      <c r="B15" s="53" t="s">
        <v>272</v>
      </c>
      <c r="C15" s="53" t="s">
        <v>273</v>
      </c>
      <c r="D15" s="54" t="s">
        <v>265</v>
      </c>
      <c r="E15" s="60">
        <v>45597</v>
      </c>
      <c r="F15" s="55" t="s">
        <v>69</v>
      </c>
      <c r="G15" s="61">
        <v>16000</v>
      </c>
    </row>
    <row r="16" spans="1:10" ht="15.75" x14ac:dyDescent="0.25">
      <c r="A16" s="58">
        <v>8</v>
      </c>
      <c r="B16" s="59" t="s">
        <v>274</v>
      </c>
      <c r="C16" s="53" t="s">
        <v>275</v>
      </c>
      <c r="D16" s="54" t="s">
        <v>265</v>
      </c>
      <c r="E16" s="60">
        <v>44373</v>
      </c>
      <c r="F16" s="55" t="s">
        <v>69</v>
      </c>
      <c r="G16" s="56">
        <v>14000</v>
      </c>
    </row>
    <row r="17" spans="1:7" ht="15.75" x14ac:dyDescent="0.25">
      <c r="A17" s="57">
        <v>9</v>
      </c>
      <c r="B17" s="59" t="s">
        <v>276</v>
      </c>
      <c r="C17" s="59" t="s">
        <v>277</v>
      </c>
      <c r="D17" s="54" t="s">
        <v>265</v>
      </c>
      <c r="E17" s="62">
        <v>44377</v>
      </c>
      <c r="F17" s="55" t="s">
        <v>69</v>
      </c>
      <c r="G17" s="56">
        <v>14250</v>
      </c>
    </row>
    <row r="18" spans="1:7" ht="15.75" x14ac:dyDescent="0.25">
      <c r="A18" s="58">
        <v>10</v>
      </c>
      <c r="B18" s="59" t="s">
        <v>278</v>
      </c>
      <c r="C18" s="59" t="s">
        <v>279</v>
      </c>
      <c r="D18" s="54" t="s">
        <v>265</v>
      </c>
      <c r="E18" s="62">
        <v>44562</v>
      </c>
      <c r="F18" s="55" t="s">
        <v>69</v>
      </c>
      <c r="G18" s="56">
        <v>14250</v>
      </c>
    </row>
    <row r="19" spans="1:7" ht="15.75" x14ac:dyDescent="0.25">
      <c r="A19" s="57">
        <v>11</v>
      </c>
      <c r="B19" s="59" t="s">
        <v>280</v>
      </c>
      <c r="C19" s="59" t="s">
        <v>281</v>
      </c>
      <c r="D19" s="54" t="s">
        <v>265</v>
      </c>
      <c r="E19" s="62">
        <v>45447</v>
      </c>
      <c r="F19" s="55" t="s">
        <v>69</v>
      </c>
      <c r="G19" s="56">
        <v>14250</v>
      </c>
    </row>
    <row r="20" spans="1:7" ht="15.75" x14ac:dyDescent="0.25">
      <c r="A20" s="58">
        <v>12</v>
      </c>
      <c r="B20" s="59" t="s">
        <v>282</v>
      </c>
      <c r="C20" s="59" t="s">
        <v>283</v>
      </c>
      <c r="D20" s="54" t="s">
        <v>265</v>
      </c>
      <c r="E20" s="62">
        <v>44971</v>
      </c>
      <c r="F20" s="55" t="s">
        <v>69</v>
      </c>
      <c r="G20" s="56">
        <v>14250</v>
      </c>
    </row>
    <row r="21" spans="1:7" ht="15.75" x14ac:dyDescent="0.25">
      <c r="A21" s="57">
        <v>13</v>
      </c>
      <c r="B21" s="59" t="s">
        <v>284</v>
      </c>
      <c r="C21" s="59" t="s">
        <v>285</v>
      </c>
      <c r="D21" s="54" t="s">
        <v>265</v>
      </c>
      <c r="E21" s="62">
        <v>45224</v>
      </c>
      <c r="F21" s="55" t="s">
        <v>69</v>
      </c>
      <c r="G21" s="56">
        <v>14250</v>
      </c>
    </row>
    <row r="22" spans="1:7" ht="15.75" x14ac:dyDescent="0.25">
      <c r="A22" s="57">
        <v>14</v>
      </c>
      <c r="B22" s="59" t="s">
        <v>286</v>
      </c>
      <c r="C22" s="59" t="s">
        <v>287</v>
      </c>
      <c r="D22" s="63" t="s">
        <v>265</v>
      </c>
      <c r="E22" s="62">
        <v>45474</v>
      </c>
      <c r="F22" s="55" t="s">
        <v>69</v>
      </c>
      <c r="G22" s="56">
        <v>14250</v>
      </c>
    </row>
    <row r="23" spans="1:7" ht="15.75" x14ac:dyDescent="0.25">
      <c r="A23" s="64"/>
      <c r="B23" s="64"/>
      <c r="C23" s="64"/>
      <c r="D23" s="65" t="s">
        <v>288</v>
      </c>
      <c r="E23" s="64"/>
      <c r="F23" s="64"/>
      <c r="G23" s="66">
        <f>SUM(G8:G22)</f>
        <v>279500</v>
      </c>
    </row>
    <row r="24" spans="1:7" x14ac:dyDescent="0.25">
      <c r="A24" s="51"/>
      <c r="B24" s="51"/>
      <c r="C24" s="51"/>
      <c r="D24" s="51"/>
      <c r="E24" s="51"/>
      <c r="F24" s="51"/>
      <c r="G24" s="67"/>
    </row>
  </sheetData>
  <mergeCells count="6">
    <mergeCell ref="A6:B6"/>
    <mergeCell ref="A1:G1"/>
    <mergeCell ref="A2:G2"/>
    <mergeCell ref="A3:G3"/>
    <mergeCell ref="A4:G4"/>
    <mergeCell ref="A5:D5"/>
  </mergeCells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2025</vt:lpstr>
      <vt:lpstr>NIMINA MILITARES ENERO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 Ramirez</dc:creator>
  <cp:lastModifiedBy>jortiz</cp:lastModifiedBy>
  <cp:lastPrinted>2025-02-17T18:48:01Z</cp:lastPrinted>
  <dcterms:created xsi:type="dcterms:W3CDTF">2023-02-03T20:08:27Z</dcterms:created>
  <dcterms:modified xsi:type="dcterms:W3CDTF">2025-03-10T18:50:37Z</dcterms:modified>
</cp:coreProperties>
</file>