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NOMINA INTERNA ENERO" sheetId="1" r:id="rId1"/>
    <sheet name="MILITARES" sheetId="3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  <definedName name="_xlnm.Print_Titles" localSheetId="0">'NOMINA INTERNA ENERO'!$1:$6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3" l="1"/>
  <c r="O23" i="1"/>
  <c r="P23" i="1" s="1"/>
  <c r="O22" i="1"/>
  <c r="P22" i="1" s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7" i="1"/>
  <c r="O7" i="1"/>
  <c r="N133" i="1" l="1"/>
  <c r="O132" i="1" l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1" i="1"/>
  <c r="P21" i="1" s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P133" i="1" l="1"/>
  <c r="M133" i="1"/>
  <c r="K133" i="1"/>
  <c r="I133" i="1" l="1"/>
  <c r="O133" i="1" l="1"/>
</calcChain>
</file>

<file path=xl/sharedStrings.xml><?xml version="1.0" encoding="utf-8"?>
<sst xmlns="http://schemas.openxmlformats.org/spreadsheetml/2006/main" count="730" uniqueCount="299">
  <si>
    <t>Región:</t>
  </si>
  <si>
    <t>Hospital:</t>
  </si>
  <si>
    <t>Periodo Año: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</si>
  <si>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</si>
  <si>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</si>
  <si>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</si>
  <si>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</si>
  <si>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</si>
  <si>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</si>
  <si>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 xml:space="preserve">GENERO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</si>
  <si>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</si>
  <si>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</si>
  <si>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</si>
  <si>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</si>
  <si>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</si>
  <si>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</si>
  <si>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</si>
  <si>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</si>
  <si>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</si>
  <si>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</si>
  <si>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Direccion</t>
  </si>
  <si>
    <t>Asistente de Direccion</t>
  </si>
  <si>
    <t>Contratado</t>
  </si>
  <si>
    <t>Administracion</t>
  </si>
  <si>
    <t>Secretaria Asistente de Administracion</t>
  </si>
  <si>
    <t xml:space="preserve">Contabilidad </t>
  </si>
  <si>
    <t>Encargado de Contabilidad</t>
  </si>
  <si>
    <t>Auxiliar de Contabilidad</t>
  </si>
  <si>
    <t>Encargado de Activos Fijos</t>
  </si>
  <si>
    <t>Compras</t>
  </si>
  <si>
    <t>Encargado de Compras</t>
  </si>
  <si>
    <t>Asist. De Compras</t>
  </si>
  <si>
    <t>Nutricion/ Cocina</t>
  </si>
  <si>
    <t>Nutricionista</t>
  </si>
  <si>
    <t>Promotora de S.</t>
  </si>
  <si>
    <t>Ayudante Cocina</t>
  </si>
  <si>
    <t>Aux. de Cocina</t>
  </si>
  <si>
    <t>Auxiliar de Cocina</t>
  </si>
  <si>
    <t>Despensa</t>
  </si>
  <si>
    <t>Encargado Despensa</t>
  </si>
  <si>
    <t xml:space="preserve">Departamento Seguros Medicos </t>
  </si>
  <si>
    <t>Enc.de Fact. Seguros Med.</t>
  </si>
  <si>
    <t>Cajera y Auxiliar de Seguro</t>
  </si>
  <si>
    <t>Auxiliar de Seguro Medico</t>
  </si>
  <si>
    <t>Auditoria Medica</t>
  </si>
  <si>
    <t>Medico Auditoria Interna</t>
  </si>
  <si>
    <t>Asistente Auditoria Medica</t>
  </si>
  <si>
    <t>Auxiliar de Auditoria</t>
  </si>
  <si>
    <t>Tecnologia de la Informacion</t>
  </si>
  <si>
    <t>Asistente  Tecnologia e Infor.</t>
  </si>
  <si>
    <t>Soporte de Informatica</t>
  </si>
  <si>
    <t>Mantenimiento</t>
  </si>
  <si>
    <t>Encargado de Mantenimiento</t>
  </si>
  <si>
    <t>Plomero</t>
  </si>
  <si>
    <t>Asitente  Mant.</t>
  </si>
  <si>
    <t>Tecnico Electricista</t>
  </si>
  <si>
    <t xml:space="preserve">Tecnico de Refrigeracion </t>
  </si>
  <si>
    <t xml:space="preserve">Tecnico en Refrigeracion </t>
  </si>
  <si>
    <t>Tecnico de Mantenimiento</t>
  </si>
  <si>
    <t>Laboratorio</t>
  </si>
  <si>
    <t>Secretaria</t>
  </si>
  <si>
    <t>Bioanalista</t>
  </si>
  <si>
    <t>Hosteleria Hospitalaria</t>
  </si>
  <si>
    <t>Enc. Hosteleria</t>
  </si>
  <si>
    <t>Auxiliar de Limpieza</t>
  </si>
  <si>
    <t xml:space="preserve">Camillero </t>
  </si>
  <si>
    <t>Auxiliar de Seguridad</t>
  </si>
  <si>
    <t>Camillero</t>
  </si>
  <si>
    <t>Enc. Lavanderia</t>
  </si>
  <si>
    <t>Encargada de Mayordomia</t>
  </si>
  <si>
    <t>Severina Tavarez Rosario</t>
  </si>
  <si>
    <t>Auxiliar de Lavanderia</t>
  </si>
  <si>
    <t>Seguridad</t>
  </si>
  <si>
    <t>Superv. de Seguridad</t>
  </si>
  <si>
    <t xml:space="preserve">Farmacia </t>
  </si>
  <si>
    <t>Auxiliar de Farmacia</t>
  </si>
  <si>
    <t>Servicio Al Usuario</t>
  </si>
  <si>
    <t>Aux. de Atencion de Usurario</t>
  </si>
  <si>
    <t>Auxiliar de Atencion al Usuario</t>
  </si>
  <si>
    <t>Auxiliar Despensa</t>
  </si>
  <si>
    <t>Estadistica</t>
  </si>
  <si>
    <t>Asistente de Estadistica</t>
  </si>
  <si>
    <t>Patología</t>
  </si>
  <si>
    <t>Medico Patologo</t>
  </si>
  <si>
    <t>Endoscopia</t>
  </si>
  <si>
    <t>Anestesiologa</t>
  </si>
  <si>
    <t>Medico Anestesiologo</t>
  </si>
  <si>
    <t>Medico Ayudante</t>
  </si>
  <si>
    <t>Medico Ayudante de Gastroenterologia</t>
  </si>
  <si>
    <t>Medico Especialista</t>
  </si>
  <si>
    <t>Enfermeria</t>
  </si>
  <si>
    <t>Enfermera</t>
  </si>
  <si>
    <t>Enfermera de Nutricion</t>
  </si>
  <si>
    <t>Auxiliar Enfermera</t>
  </si>
  <si>
    <t>Rayos X</t>
  </si>
  <si>
    <t>Tecnico Radióloga</t>
  </si>
  <si>
    <t>Medico Sonografista</t>
  </si>
  <si>
    <t>Hepatologia</t>
  </si>
  <si>
    <t>Medico  Enc. Hepatologa</t>
  </si>
  <si>
    <t>Medico Hepatologo</t>
  </si>
  <si>
    <t>Cardiologia</t>
  </si>
  <si>
    <t>Medico Cardiologo</t>
  </si>
  <si>
    <t xml:space="preserve">Consulta Externa </t>
  </si>
  <si>
    <t>Ayudante de Gastroenterologia</t>
  </si>
  <si>
    <t>Medico Pediatra G.</t>
  </si>
  <si>
    <t>Unidad Inflamatoria</t>
  </si>
  <si>
    <t>Enc. Unidad de Enf.</t>
  </si>
  <si>
    <t>Internamiento</t>
  </si>
  <si>
    <t>Epidemiologia</t>
  </si>
  <si>
    <t>Centro De Gastroenterologia, Dr. Luis E. Aybar</t>
  </si>
  <si>
    <t>CARGO</t>
  </si>
  <si>
    <t>Oficial de Seguridad</t>
  </si>
  <si>
    <t xml:space="preserve">SERVICIO NACIONAL DE SALUD </t>
  </si>
  <si>
    <t xml:space="preserve">DIRECCIÓN DE FISCALIZACIÓN Y CONTROL </t>
  </si>
  <si>
    <t>NÓMINA COMPENSACIÓN  SERVICIOS DE SEGURIDAD</t>
  </si>
  <si>
    <t>ESTABLECIMIENTO: CENTRO DE GASTROENTEROLOGIA DR. LUIS E. AYBAR</t>
  </si>
  <si>
    <t>SRS:_______</t>
  </si>
  <si>
    <t>FONDO:_________________</t>
  </si>
  <si>
    <t>CTA. OBJETAL:________________</t>
  </si>
  <si>
    <t>NO</t>
  </si>
  <si>
    <t xml:space="preserve">NOMBRES </t>
  </si>
  <si>
    <t xml:space="preserve">APELLIDOS </t>
  </si>
  <si>
    <t xml:space="preserve">FECHA DE INGRESO </t>
  </si>
  <si>
    <t>DERTAMENTO /ÁREA</t>
  </si>
  <si>
    <t xml:space="preserve">SUELDO MENSUAL </t>
  </si>
  <si>
    <t xml:space="preserve">Sandro </t>
  </si>
  <si>
    <t>Peña Villa</t>
  </si>
  <si>
    <t>Encargado de Seguridad</t>
  </si>
  <si>
    <t xml:space="preserve">Dildred </t>
  </si>
  <si>
    <t>Aquino Fabian</t>
  </si>
  <si>
    <t xml:space="preserve">Juan Isidro </t>
  </si>
  <si>
    <t>Isidro Herrera</t>
  </si>
  <si>
    <t xml:space="preserve">Jhonny </t>
  </si>
  <si>
    <t>Amancio Rosario</t>
  </si>
  <si>
    <t xml:space="preserve">Carlos Maria </t>
  </si>
  <si>
    <t>Castillo</t>
  </si>
  <si>
    <t xml:space="preserve">Hector Jose </t>
  </si>
  <si>
    <t xml:space="preserve">Zapata Sanatana </t>
  </si>
  <si>
    <t xml:space="preserve">Angel Y </t>
  </si>
  <si>
    <t>Rodriguez Peña</t>
  </si>
  <si>
    <t xml:space="preserve">Wellington </t>
  </si>
  <si>
    <t>Peralta Santos</t>
  </si>
  <si>
    <t xml:space="preserve">Javier </t>
  </si>
  <si>
    <t>Maldonado Hernandez</t>
  </si>
  <si>
    <t xml:space="preserve">Hildebrando Augusto </t>
  </si>
  <si>
    <t>Sanchez Hernandez</t>
  </si>
  <si>
    <t>Supervisor de Seguridad</t>
  </si>
  <si>
    <t xml:space="preserve">Juan Carlos </t>
  </si>
  <si>
    <t>Herrera Valdez</t>
  </si>
  <si>
    <t xml:space="preserve">Aris Manuel </t>
  </si>
  <si>
    <t>Valdez Delgado</t>
  </si>
  <si>
    <t xml:space="preserve">Victor </t>
  </si>
  <si>
    <t>Adon Javier</t>
  </si>
  <si>
    <t>MONTO MENSUAL DE COMPENSACIÓN</t>
  </si>
  <si>
    <t xml:space="preserve">NOTA: EL VALOR A CONTEMPLAR ES EL LA COMPENSACIÓN BRUTA (SIN INCENTIVOS O DESCUENTOS) </t>
  </si>
  <si>
    <t>F</t>
  </si>
  <si>
    <t>M</t>
  </si>
  <si>
    <t>Enc. de Atencion al Usuario</t>
  </si>
  <si>
    <t>Enc. Seguridad</t>
  </si>
  <si>
    <t>Recursos Humanos</t>
  </si>
  <si>
    <t>Analista de Recursos Humanos</t>
  </si>
  <si>
    <t>Gestor de Red Social</t>
  </si>
  <si>
    <t>Enfermero</t>
  </si>
  <si>
    <t>Medico Ayudante de Cardiologia</t>
  </si>
  <si>
    <t>Felix Francisco  Diaz Fernandez</t>
  </si>
  <si>
    <t>Johnny  Guerrero Pichardo</t>
  </si>
  <si>
    <t>Yeneudy  Cruz Matos</t>
  </si>
  <si>
    <t>Yesica Calixta  Frias Almonte</t>
  </si>
  <si>
    <t>Adelfa  Vicente de la Rosa</t>
  </si>
  <si>
    <t>Luisa Vianesa  Castro Luna</t>
  </si>
  <si>
    <t>Gilenny Nathalia  Nuñez</t>
  </si>
  <si>
    <t>Jorge  Encarnacion Méndez</t>
  </si>
  <si>
    <t>Ruddy Hamilton  Novas Perez</t>
  </si>
  <si>
    <t>Maikel  Montero Valdez</t>
  </si>
  <si>
    <t>Juan Luis  Jimenez Corona</t>
  </si>
  <si>
    <t>Ricardo Ariel  Duran Suriel</t>
  </si>
  <si>
    <t>Carlos  Herasme Vasquez</t>
  </si>
  <si>
    <t>Rosa Elena  Rodriguez</t>
  </si>
  <si>
    <t>Agripina  Reyes Leocadia</t>
  </si>
  <si>
    <t>Hector Luis  Mora Perez</t>
  </si>
  <si>
    <t>Dania Del Carmen  Paulino Dilone</t>
  </si>
  <si>
    <t>Cari Dallan  Ruiz Mejia</t>
  </si>
  <si>
    <t>Elizabeth Shonon  Ramirez Baez</t>
  </si>
  <si>
    <t>Maria Guillermina  Camacho</t>
  </si>
  <si>
    <t>Yusep Anibal  Peña</t>
  </si>
  <si>
    <t>Johanna Iriski  Peralta</t>
  </si>
  <si>
    <t>Bethania Elizabert  Sencion C.</t>
  </si>
  <si>
    <t>Juan Carlos  Valera Candelario</t>
  </si>
  <si>
    <t>Beatriz  Cabrera</t>
  </si>
  <si>
    <t>Josefina   Mejia Reyes</t>
  </si>
  <si>
    <t>Hancel  Bonebil Oguis</t>
  </si>
  <si>
    <t xml:space="preserve">Miosotis A.  Rodriguez </t>
  </si>
  <si>
    <t>Melido Enrique  Pujols R.</t>
  </si>
  <si>
    <t>Orfelina  Rodriguez Rodriguez</t>
  </si>
  <si>
    <t>Moises Isidro  Cruz Beltre</t>
  </si>
  <si>
    <t>Rafael Jr.  Guerrero Encarnacion</t>
  </si>
  <si>
    <t>Maria Dolores  Hidalgo</t>
  </si>
  <si>
    <t>Quiriat Gerain  Salome Serrano</t>
  </si>
  <si>
    <t>Erick Jose  Jimenez Montaño</t>
  </si>
  <si>
    <t>Emely Melissa  Estrella Roa</t>
  </si>
  <si>
    <t>Joshua Julian  Abreu Martinez</t>
  </si>
  <si>
    <t>Maria G.  Santana San Pedro</t>
  </si>
  <si>
    <t>Michael Valentin  Perez Cubilete</t>
  </si>
  <si>
    <t>Laura Massiel  Colon polanco</t>
  </si>
  <si>
    <t>Luis Angel  Jimenez</t>
  </si>
  <si>
    <t>Loida Estefania  Concepcion C</t>
  </si>
  <si>
    <t>Wilfredo  Geronimo NuÑez</t>
  </si>
  <si>
    <t>Brayner Rancez  Perez Camue</t>
  </si>
  <si>
    <t>Vanessa Carolina  Peña Bido</t>
  </si>
  <si>
    <t>Patricia  Ortega Ozuna</t>
  </si>
  <si>
    <t>Jennifer  Nuñez Aramboles</t>
  </si>
  <si>
    <t>Leydi Francini  Flores Colon</t>
  </si>
  <si>
    <t xml:space="preserve">Rhayda Diverkis  Medina Feliz </t>
  </si>
  <si>
    <t>Ydelki Alexandra  Ulerio Contreras</t>
  </si>
  <si>
    <t>Amaury  Tejeda Alcantara</t>
  </si>
  <si>
    <t>Jonathan  Matías Antigua</t>
  </si>
  <si>
    <t>Ramon Antonio z De Oleo Dia</t>
  </si>
  <si>
    <t>Julio Ant.  Duran Alvarez</t>
  </si>
  <si>
    <t>Helquin Fernando  Dalmasi Castro</t>
  </si>
  <si>
    <t>Reynaldo Eugenio Vegazo Brito Castro Maria</t>
  </si>
  <si>
    <t>Juan  Severino del Rosario</t>
  </si>
  <si>
    <t>Francisca E. Cruz Hernandez</t>
  </si>
  <si>
    <t>Arisleyda Altagracia  Perez Infante</t>
  </si>
  <si>
    <t>Ana Maria  Gonzalez</t>
  </si>
  <si>
    <t>Laura  Encarnacion Rodriguez</t>
  </si>
  <si>
    <t xml:space="preserve">Agustina  Tiburcio </t>
  </si>
  <si>
    <t>Santa  Mora Romero</t>
  </si>
  <si>
    <t>Miguelina  de Jesus Diaz S.</t>
  </si>
  <si>
    <t>Lino  Carmona De Los Santos</t>
  </si>
  <si>
    <t>Ismael  Vega</t>
  </si>
  <si>
    <t>Candido  Gonzalez</t>
  </si>
  <si>
    <t>Rafy  De Luna Salas</t>
  </si>
  <si>
    <t>Jacqueline  Hidalgo Castillo</t>
  </si>
  <si>
    <t>Alba Yaniris  Nin</t>
  </si>
  <si>
    <t>Ynoe Nereyda  Diaz</t>
  </si>
  <si>
    <t>Candelario  De Los Santos De Jesus</t>
  </si>
  <si>
    <t>Ana Felisa  Ferreras Novas</t>
  </si>
  <si>
    <t>Rufino Antonio  Colon Garcia</t>
  </si>
  <si>
    <t>Filiberto Antonio  Rodriguez</t>
  </si>
  <si>
    <t>Jacobo  Medina</t>
  </si>
  <si>
    <t>Ofelia  Martinez Sosa</t>
  </si>
  <si>
    <t>Martha Isabel  Osorio Herrera</t>
  </si>
  <si>
    <t>Ruth Esther  Liriano Thomas</t>
  </si>
  <si>
    <t>Walker Eladio  Novas Garo</t>
  </si>
  <si>
    <t>Hendri Ivan  Mejia Heredia</t>
  </si>
  <si>
    <t>Marby Margarita  Santana</t>
  </si>
  <si>
    <t>Maury Elizabeth  Joseph Bueno</t>
  </si>
  <si>
    <t>Madelyn  Roque Fernandez</t>
  </si>
  <si>
    <t>Loriannis Malleline  Peña Florian</t>
  </si>
  <si>
    <t>Yesenia Stephany  Martinez</t>
  </si>
  <si>
    <t>Vladimir  Perez Perdomo</t>
  </si>
  <si>
    <t>Clara  Solis de Perez</t>
  </si>
  <si>
    <t>Teofilo  Guerrero Mateo</t>
  </si>
  <si>
    <t>Deivy Jonathan  Lluveres Cornelio</t>
  </si>
  <si>
    <t>Suleyka  Ramos Rojas</t>
  </si>
  <si>
    <t xml:space="preserve">Hector Lorenzo  Gutierrez Cuevas </t>
  </si>
  <si>
    <t>Wolfgang A.  Kelly de la Rosa</t>
  </si>
  <si>
    <t>Estefany Migdalia  Piña M.</t>
  </si>
  <si>
    <t>Amarilis  Quezada Sabino</t>
  </si>
  <si>
    <t>Elssie Xiomara  de la Rosa H.</t>
  </si>
  <si>
    <t>Martha Irene  Salcedo Jorge</t>
  </si>
  <si>
    <t>Rosanna Elizabeth  Marmolejos P</t>
  </si>
  <si>
    <t>Mery Altagracia  Herrera Estrella</t>
  </si>
  <si>
    <t>Jose Agustin  Lopez Bethances</t>
  </si>
  <si>
    <t>Doraliza  Vargas Perez</t>
  </si>
  <si>
    <t>Marleni Y  Matos Rodriguez</t>
  </si>
  <si>
    <t>Katherine  del Pilar Velazquez</t>
  </si>
  <si>
    <t>Rosanna  de la Cruz Helena</t>
  </si>
  <si>
    <t>Isvely  Castillo Perez</t>
  </si>
  <si>
    <t>Bryan Thomas  Tineo Quezada</t>
  </si>
  <si>
    <t>Simeon  Morillo Montero</t>
  </si>
  <si>
    <t>Jose Anastacio  Rosario R.</t>
  </si>
  <si>
    <t>Julio Alberto  Nova</t>
  </si>
  <si>
    <t>Yesica Esther  Baez Mendez</t>
  </si>
  <si>
    <t>Yafreisy  Colome Matos</t>
  </si>
  <si>
    <t>Leysi Avelina  Manzueta de la Rosa</t>
  </si>
  <si>
    <t>Josefina  Selmo Crisostomo</t>
  </si>
  <si>
    <t>Damaris  German Tejeda</t>
  </si>
  <si>
    <t>Alcibiades  Ramirez Diaz</t>
  </si>
  <si>
    <t>Ricardo Anthonio  Santos Grullon</t>
  </si>
  <si>
    <t>Yarilis  Zenon Colon</t>
  </si>
  <si>
    <t>Sonia Margarita  Orozco Jimenez</t>
  </si>
  <si>
    <t>Ramona  Jimenez German</t>
  </si>
  <si>
    <t>Imelda Maria  Cedano</t>
  </si>
  <si>
    <t>Nancy Altagracia  AlvarezRodriguez</t>
  </si>
  <si>
    <t>Keyla Cristina  Villa</t>
  </si>
  <si>
    <t>Denny Maria  Maria Frias</t>
  </si>
  <si>
    <t>Wanda Leokata  De Oleo Aquino</t>
  </si>
  <si>
    <t>Kenia Yiranisa  Perez Vargas</t>
  </si>
  <si>
    <t>Medico Intensivista</t>
  </si>
  <si>
    <t>Medico Epidemiologo</t>
  </si>
  <si>
    <t>Medico Infectologo</t>
  </si>
  <si>
    <t xml:space="preserve">Jose Altagracia </t>
  </si>
  <si>
    <t xml:space="preserve">Luis Antonio </t>
  </si>
  <si>
    <t>Lopez Rodriguez</t>
  </si>
  <si>
    <t>Feliz Feliz</t>
  </si>
  <si>
    <t>ENERO</t>
  </si>
  <si>
    <t>MES : ENERO</t>
  </si>
  <si>
    <t>AÑO: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</si>
</sst>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14" fontId="5" fillId="0" borderId="7" xfId="4" applyNumberFormat="1" applyFont="1" applyFill="1" applyBorder="1" applyAlignment="1">
      <alignment horizontal="center" vertical="center"/>
    </xf>
    <xf numFmtId="14" fontId="5" fillId="3" borderId="6" xfId="3" applyNumberFormat="1" applyFont="1" applyFill="1" applyBorder="1" applyAlignment="1">
      <alignment horizontal="center" vertical="center" wrapText="1"/>
    </xf>
    <xf numFmtId="4" fontId="5" fillId="4" borderId="6" xfId="0" applyNumberFormat="1" applyFont="1" applyFill="1" applyBorder="1" applyAlignment="1">
      <alignment horizontal="right" vertical="center"/>
    </xf>
    <xf numFmtId="43" fontId="1" fillId="3" borderId="6" xfId="1" applyFont="1" applyFill="1" applyBorder="1"/>
    <xf numFmtId="43" fontId="0" fillId="3" borderId="6" xfId="0" applyNumberFormat="1" applyFill="1" applyBorder="1"/>
    <xf numFmtId="43" fontId="1" fillId="0" borderId="6" xfId="1" applyFont="1" applyBorder="1"/>
    <xf numFmtId="43" fontId="1" fillId="0" borderId="6" xfId="1" applyFont="1" applyFill="1" applyBorder="1"/>
    <xf numFmtId="0" fontId="0" fillId="0" borderId="6" xfId="0" applyBorder="1" applyProtection="1">
      <protection locked="0"/>
    </xf>
    <xf numFmtId="4" fontId="2" fillId="0" borderId="6" xfId="0" applyNumberFormat="1" applyFont="1" applyBorder="1"/>
    <xf numFmtId="0" fontId="2" fillId="0" borderId="6" xfId="0" applyFont="1" applyBorder="1"/>
    <xf numFmtId="43" fontId="2" fillId="0" borderId="6" xfId="0" applyNumberFormat="1" applyFont="1" applyBorder="1"/>
    <xf numFmtId="0" fontId="0" fillId="3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17" fontId="0" fillId="0" borderId="2" xfId="0" applyNumberFormat="1" applyBorder="1" applyAlignment="1" applyProtection="1">
      <protection locked="0"/>
    </xf>
    <xf numFmtId="4" fontId="6" fillId="4" borderId="6" xfId="0" applyNumberFormat="1" applyFont="1" applyFill="1" applyBorder="1" applyAlignment="1">
      <alignment horizontal="right" vertical="center"/>
    </xf>
    <xf numFmtId="43" fontId="7" fillId="0" borderId="6" xfId="4" applyFont="1" applyFill="1" applyBorder="1" applyAlignment="1">
      <alignment horizontal="center" vertical="center"/>
    </xf>
    <xf numFmtId="0" fontId="5" fillId="0" borderId="0" xfId="2"/>
    <xf numFmtId="0" fontId="5" fillId="0" borderId="0" xfId="2" applyAlignment="1">
      <alignment wrapText="1"/>
    </xf>
    <xf numFmtId="0" fontId="2" fillId="5" borderId="6" xfId="2" applyFont="1" applyFill="1" applyBorder="1" applyAlignment="1">
      <alignment wrapText="1"/>
    </xf>
    <xf numFmtId="0" fontId="6" fillId="0" borderId="6" xfId="2" applyFont="1" applyBorder="1" applyAlignment="1">
      <alignment horizontal="center"/>
    </xf>
    <xf numFmtId="1" fontId="7" fillId="3" borderId="6" xfId="0" applyNumberFormat="1" applyFont="1" applyFill="1" applyBorder="1" applyAlignment="1">
      <alignment vertical="center"/>
    </xf>
    <xf numFmtId="43" fontId="7" fillId="0" borderId="6" xfId="4" applyFont="1" applyFill="1" applyBorder="1" applyAlignment="1">
      <alignment vertical="center"/>
    </xf>
    <xf numFmtId="14" fontId="7" fillId="3" borderId="7" xfId="4" applyNumberFormat="1" applyFont="1" applyFill="1" applyBorder="1" applyAlignment="1">
      <alignment horizontal="center" vertical="center"/>
    </xf>
    <xf numFmtId="1" fontId="7" fillId="3" borderId="8" xfId="0" applyNumberFormat="1" applyFont="1" applyFill="1" applyBorder="1" applyAlignment="1">
      <alignment vertical="center"/>
    </xf>
    <xf numFmtId="14" fontId="7" fillId="0" borderId="9" xfId="4" applyNumberFormat="1" applyFont="1" applyFill="1" applyBorder="1" applyAlignment="1">
      <alignment horizontal="center" vertical="center"/>
    </xf>
    <xf numFmtId="1" fontId="7" fillId="3" borderId="6" xfId="0" applyNumberFormat="1" applyFont="1" applyFill="1" applyBorder="1"/>
    <xf numFmtId="14" fontId="7" fillId="0" borderId="7" xfId="4" applyNumberFormat="1" applyFont="1" applyFill="1" applyBorder="1" applyAlignment="1">
      <alignment horizontal="center" vertical="center"/>
    </xf>
    <xf numFmtId="14" fontId="7" fillId="3" borderId="6" xfId="4" applyNumberFormat="1" applyFont="1" applyFill="1" applyBorder="1" applyAlignment="1">
      <alignment horizontal="center" vertical="center"/>
    </xf>
    <xf numFmtId="14" fontId="7" fillId="0" borderId="6" xfId="4" applyNumberFormat="1" applyFont="1" applyFill="1" applyBorder="1" applyAlignment="1">
      <alignment horizontal="center" vertical="center"/>
    </xf>
    <xf numFmtId="0" fontId="2" fillId="0" borderId="0" xfId="2" applyFont="1"/>
    <xf numFmtId="0" fontId="2" fillId="0" borderId="0" xfId="2" applyFont="1" applyAlignment="1">
      <alignment horizontal="center"/>
    </xf>
    <xf numFmtId="17" fontId="0" fillId="0" borderId="0" xfId="0" applyNumberFormat="1" applyBorder="1" applyAlignment="1" applyProtection="1">
      <alignment horizontal="left"/>
      <protection locked="0"/>
    </xf>
    <xf numFmtId="43" fontId="10" fillId="3" borderId="6" xfId="4" applyNumberFormat="1" applyFont="1" applyFill="1" applyBorder="1" applyAlignment="1">
      <alignment horizontal="center" vertical="center"/>
    </xf>
    <xf numFmtId="1" fontId="5" fillId="3" borderId="6" xfId="0" applyNumberFormat="1" applyFont="1" applyFill="1" applyBorder="1" applyAlignment="1">
      <alignment horizontal="left" vertical="center"/>
    </xf>
    <xf numFmtId="1" fontId="6" fillId="0" borderId="10" xfId="0" applyNumberFormat="1" applyFont="1" applyFill="1" applyBorder="1"/>
    <xf numFmtId="1" fontId="6" fillId="0" borderId="10" xfId="0" applyNumberFormat="1" applyFont="1" applyFill="1" applyBorder="1" applyAlignment="1">
      <alignment horizontal="left" vertical="center"/>
    </xf>
    <xf numFmtId="1" fontId="6" fillId="0" borderId="10" xfId="0" applyNumberFormat="1" applyFont="1" applyFill="1" applyBorder="1" applyAlignment="1">
      <alignment horizontal="left"/>
    </xf>
    <xf numFmtId="14" fontId="5" fillId="0" borderId="11" xfId="4" applyNumberFormat="1" applyFont="1" applyFill="1" applyBorder="1" applyAlignment="1">
      <alignment horizontal="center" vertical="center"/>
    </xf>
    <xf numFmtId="14" fontId="5" fillId="0" borderId="8" xfId="4" applyNumberFormat="1" applyFont="1" applyFill="1" applyBorder="1" applyAlignment="1">
      <alignment horizontal="center" vertical="center"/>
    </xf>
    <xf numFmtId="14" fontId="5" fillId="3" borderId="7" xfId="4" applyNumberFormat="1" applyFont="1" applyFill="1" applyBorder="1" applyAlignment="1">
      <alignment horizontal="center" vertical="center"/>
    </xf>
    <xf numFmtId="14" fontId="5" fillId="0" borderId="6" xfId="4" applyNumberFormat="1" applyFont="1" applyFill="1" applyBorder="1" applyAlignment="1">
      <alignment horizontal="center" vertical="center"/>
    </xf>
    <xf numFmtId="14" fontId="5" fillId="0" borderId="9" xfId="4" applyNumberFormat="1" applyFont="1" applyFill="1" applyBorder="1" applyAlignment="1">
      <alignment horizontal="center" vertical="center"/>
    </xf>
    <xf numFmtId="14" fontId="5" fillId="3" borderId="6" xfId="4" applyNumberFormat="1" applyFont="1" applyFill="1" applyBorder="1" applyAlignment="1">
      <alignment horizontal="center" vertical="center"/>
    </xf>
    <xf numFmtId="0" fontId="0" fillId="0" borderId="6" xfId="0" applyBorder="1"/>
    <xf numFmtId="39" fontId="9" fillId="3" borderId="6" xfId="2" applyNumberFormat="1" applyFont="1" applyFill="1" applyBorder="1"/>
    <xf numFmtId="43" fontId="8" fillId="0" borderId="6" xfId="1" applyFont="1" applyBorder="1"/>
    <xf numFmtId="39" fontId="8" fillId="3" borderId="6" xfId="2" applyNumberFormat="1" applyFont="1" applyFill="1" applyBorder="1"/>
    <xf numFmtId="39" fontId="8" fillId="3" borderId="6" xfId="2" applyNumberFormat="1" applyFont="1" applyFill="1" applyBorder="1" applyAlignment="1">
      <alignment horizontal="right"/>
    </xf>
    <xf numFmtId="43" fontId="5" fillId="0" borderId="0" xfId="2" applyNumberFormat="1"/>
    <xf numFmtId="0" fontId="0" fillId="0" borderId="0" xfId="0" applyBorder="1" applyAlignment="1" applyProtection="1">
      <alignment horizontal="left" vertical="center"/>
      <protection locked="0"/>
    </xf>
    <xf numFmtId="14" fontId="8" fillId="0" borderId="6" xfId="4" applyNumberFormat="1" applyFont="1" applyFill="1" applyBorder="1" applyAlignment="1">
      <alignment horizontal="center" vertical="center"/>
    </xf>
    <xf numFmtId="0" fontId="11" fillId="0" borderId="0" xfId="2" applyFont="1"/>
    <xf numFmtId="0" fontId="4" fillId="0" borderId="0" xfId="0" applyFont="1"/>
    <xf numFmtId="43" fontId="8" fillId="0" borderId="6" xfId="4" applyFont="1" applyFill="1" applyBorder="1" applyAlignment="1">
      <alignment horizontal="center" vertical="center"/>
    </xf>
    <xf numFmtId="43" fontId="8" fillId="3" borderId="6" xfId="4" applyFont="1" applyFill="1" applyBorder="1" applyAlignment="1">
      <alignment horizontal="center" vertical="center"/>
    </xf>
    <xf numFmtId="43" fontId="8" fillId="0" borderId="8" xfId="4" applyFont="1" applyFill="1" applyBorder="1" applyAlignment="1">
      <alignment horizontal="center" vertical="center"/>
    </xf>
    <xf numFmtId="1" fontId="8" fillId="3" borderId="6" xfId="0" applyNumberFormat="1" applyFont="1" applyFill="1" applyBorder="1"/>
    <xf numFmtId="1" fontId="6" fillId="0" borderId="10" xfId="0" applyNumberFormat="1" applyFont="1" applyFill="1" applyBorder="1" applyAlignment="1">
      <alignment vertical="center"/>
    </xf>
    <xf numFmtId="1" fontId="6" fillId="0" borderId="12" xfId="0" applyNumberFormat="1" applyFont="1" applyFill="1" applyBorder="1" applyAlignment="1">
      <alignment vertical="center"/>
    </xf>
    <xf numFmtId="4" fontId="5" fillId="4" borderId="13" xfId="0" applyNumberFormat="1" applyFont="1" applyFill="1" applyBorder="1" applyAlignment="1">
      <alignment horizontal="right" vertical="center"/>
    </xf>
    <xf numFmtId="0" fontId="2" fillId="0" borderId="1" xfId="0" applyFont="1" applyBorder="1" applyAlignment="1" applyProtection="1">
      <alignment vertical="center"/>
      <protection locked="0"/>
    </xf>
    <xf numFmtId="0" fontId="0" fillId="3" borderId="8" xfId="0" applyFill="1" applyBorder="1" applyAlignment="1">
      <alignment horizontal="center"/>
    </xf>
    <xf numFmtId="0" fontId="0" fillId="0" borderId="14" xfId="0" applyBorder="1"/>
    <xf numFmtId="1" fontId="6" fillId="0" borderId="15" xfId="0" applyNumberFormat="1" applyFont="1" applyFill="1" applyBorder="1" applyAlignment="1">
      <alignment horizontal="left" vertical="center"/>
    </xf>
    <xf numFmtId="1" fontId="5" fillId="3" borderId="8" xfId="0" applyNumberFormat="1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center" vertical="center" wrapText="1"/>
    </xf>
    <xf numFmtId="14" fontId="5" fillId="3" borderId="8" xfId="3" applyNumberFormat="1" applyFont="1" applyFill="1" applyBorder="1" applyAlignment="1">
      <alignment horizontal="center" vertical="center" wrapText="1"/>
    </xf>
    <xf numFmtId="4" fontId="5" fillId="4" borderId="8" xfId="0" applyNumberFormat="1" applyFont="1" applyFill="1" applyBorder="1" applyAlignment="1">
      <alignment horizontal="right" vertical="center"/>
    </xf>
    <xf numFmtId="0" fontId="0" fillId="0" borderId="8" xfId="0" applyBorder="1" applyProtection="1">
      <protection locked="0"/>
    </xf>
    <xf numFmtId="0" fontId="5" fillId="0" borderId="6" xfId="0" applyNumberFormat="1" applyFont="1" applyFill="1" applyBorder="1" applyAlignment="1">
      <alignment horizontal="left"/>
    </xf>
    <xf numFmtId="0" fontId="5" fillId="0" borderId="8" xfId="0" applyNumberFormat="1" applyFont="1" applyFill="1" applyBorder="1" applyAlignment="1">
      <alignment horizontal="left"/>
    </xf>
    <xf numFmtId="0" fontId="6" fillId="0" borderId="6" xfId="2" applyFont="1" applyBorder="1" applyAlignment="1">
      <alignment horizontal="right"/>
    </xf>
    <xf numFmtId="0" fontId="2" fillId="0" borderId="0" xfId="2" applyFont="1" applyAlignment="1">
      <alignment horizontal="center"/>
    </xf>
    <xf numFmtId="0" fontId="5" fillId="0" borderId="0" xfId="2" applyAlignment="1">
      <alignment horizontal="center"/>
    </xf>
    <xf numFmtId="0" fontId="5" fillId="0" borderId="0" xfId="2" applyAlignment="1">
      <alignment horizontal="left"/>
    </xf>
    <xf numFmtId="0" fontId="5" fillId="0" borderId="1" xfId="2" applyBorder="1" applyAlignment="1">
      <alignment horizontal="left"/>
    </xf>
  </cellXfs>
  <cellStyles count="6">
    <cellStyle name="Millares" xfId="1" builtinId="3"/>
    <cellStyle name="Millares 2 4" xfId="4"/>
    <cellStyle name="Millares 3" xfId="5"/>
    <cellStyle name="Normal" xfId="0" builtinId="0"/>
    <cellStyle name="Normal 2" xfId="2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0</xdr:rowOff>
    </xdr:from>
    <xdr:to>
      <xdr:col>1</xdr:col>
      <xdr:colOff>957781</xdr:colOff>
      <xdr:row>5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36" y="161925"/>
          <a:ext cx="1425545" cy="962025"/>
        </a:xfrm>
        <a:prstGeom prst="rect">
          <a:avLst/>
        </a:prstGeom>
      </xdr:spPr>
    </xdr:pic>
    <xdr:clientData/>
  </xdr:twoCellAnchor>
  <xdr:twoCellAnchor>
    <xdr:from>
      <xdr:col>1</xdr:col>
      <xdr:colOff>19050</xdr:colOff>
      <xdr:row>43</xdr:row>
      <xdr:rowOff>161927</xdr:rowOff>
    </xdr:from>
    <xdr:to>
      <xdr:col>1</xdr:col>
      <xdr:colOff>2105025</xdr:colOff>
      <xdr:row>43</xdr:row>
      <xdr:rowOff>180975</xdr:rowOff>
    </xdr:to>
    <xdr:cxnSp macro="">
      <xdr:nvCxnSpPr>
        <xdr:cNvPr id="3" name="Conector recto 2"/>
        <xdr:cNvCxnSpPr/>
      </xdr:nvCxnSpPr>
      <xdr:spPr>
        <a:xfrm flipV="1">
          <a:off x="2000250" y="9534527"/>
          <a:ext cx="2085975" cy="1904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38100</xdr:colOff>
      <xdr:row>53</xdr:row>
      <xdr:rowOff>161926</xdr:rowOff>
    </xdr:from>
    <xdr:to>
      <xdr:col>1</xdr:col>
      <xdr:colOff>2105025</xdr:colOff>
      <xdr:row>53</xdr:row>
      <xdr:rowOff>171450</xdr:rowOff>
    </xdr:to>
    <xdr:cxnSp macro="">
      <xdr:nvCxnSpPr>
        <xdr:cNvPr id="4" name="Conector recto 3"/>
        <xdr:cNvCxnSpPr/>
      </xdr:nvCxnSpPr>
      <xdr:spPr>
        <a:xfrm flipV="1">
          <a:off x="2019300" y="10106026"/>
          <a:ext cx="2066925" cy="952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57</xdr:row>
      <xdr:rowOff>161925</xdr:rowOff>
    </xdr:from>
    <xdr:to>
      <xdr:col>1</xdr:col>
      <xdr:colOff>2143125</xdr:colOff>
      <xdr:row>57</xdr:row>
      <xdr:rowOff>171450</xdr:rowOff>
    </xdr:to>
    <xdr:cxnSp macro="">
      <xdr:nvCxnSpPr>
        <xdr:cNvPr id="5" name="Conector recto 4"/>
        <xdr:cNvCxnSpPr/>
      </xdr:nvCxnSpPr>
      <xdr:spPr>
        <a:xfrm>
          <a:off x="619125" y="11601450"/>
          <a:ext cx="209550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136</xdr:row>
      <xdr:rowOff>190499</xdr:rowOff>
    </xdr:from>
    <xdr:to>
      <xdr:col>2</xdr:col>
      <xdr:colOff>57150</xdr:colOff>
      <xdr:row>143</xdr:row>
      <xdr:rowOff>152399</xdr:rowOff>
    </xdr:to>
    <xdr:pic>
      <xdr:nvPicPr>
        <xdr:cNvPr id="6" name="Imagen 5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" y="26698574"/>
          <a:ext cx="2419350" cy="1438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25</xdr:row>
      <xdr:rowOff>9525</xdr:rowOff>
    </xdr:from>
    <xdr:to>
      <xdr:col>2</xdr:col>
      <xdr:colOff>762000</xdr:colOff>
      <xdr:row>33</xdr:row>
      <xdr:rowOff>10031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5372100"/>
          <a:ext cx="2667000" cy="14387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0"/>
  <sheetViews>
    <sheetView tabSelected="1" workbookViewId="0">
      <selection activeCell="D142" sqref="D142"/>
    </sheetView>
  </sheetViews>
  <sheetFormatPr baseColWidth="10" defaultRowHeight="15" x14ac:dyDescent="0.25"/>
  <cols>
    <col min="1" max="1" width="8.5703125" customWidth="1"/>
    <col min="2" max="2" width="35.42578125" bestFit="1" customWidth="1"/>
    <col min="3" max="3" width="30.85546875" bestFit="1" customWidth="1"/>
    <col min="4" max="4" width="33.85546875" bestFit="1" customWidth="1"/>
    <col min="9" max="9" width="14.140625" bestFit="1" customWidth="1"/>
    <col min="16" max="16" width="13.140625" bestFit="1" customWidth="1"/>
  </cols>
  <sheetData>
    <row r="1" spans="1:16" x14ac:dyDescent="0.25">
      <c r="A1" s="1"/>
      <c r="B1" s="2"/>
      <c r="C1" s="3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x14ac:dyDescent="0.25">
      <c r="A2" s="1"/>
      <c r="B2" s="2"/>
      <c r="E2" s="1"/>
      <c r="K2" s="2"/>
      <c r="L2" s="2"/>
      <c r="M2" s="2"/>
      <c r="N2" s="2"/>
      <c r="O2" s="2"/>
    </row>
    <row r="3" spans="1:16" x14ac:dyDescent="0.25">
      <c r="A3" s="1"/>
      <c r="B3" s="4" t="s">
        <v>0</v>
      </c>
      <c r="C3" s="59">
        <v>0</v>
      </c>
      <c r="D3" s="5"/>
      <c r="E3" s="4" t="s">
        <v>1</v>
      </c>
      <c r="F3" s="70" t="s">
        <v>109</v>
      </c>
      <c r="J3" s="2"/>
      <c r="K3" s="2"/>
      <c r="L3" s="2"/>
      <c r="M3" s="2"/>
      <c r="N3" s="2"/>
      <c r="O3" s="2"/>
    </row>
    <row r="4" spans="1:16" x14ac:dyDescent="0.25">
      <c r="A4" s="1"/>
      <c r="B4" s="4" t="s">
        <v>2</v>
      </c>
      <c r="C4" s="41">
        <v>45292</v>
      </c>
      <c r="E4" s="4" t="s">
        <v>3</v>
      </c>
      <c r="F4" s="23" t="s">
        <v>296</v>
      </c>
      <c r="J4" s="2"/>
      <c r="K4" s="2"/>
      <c r="L4" s="2"/>
      <c r="M4" s="2"/>
      <c r="N4" s="2"/>
      <c r="O4" s="2"/>
    </row>
    <row r="5" spans="1:16" ht="15.75" thickBot="1" x14ac:dyDescent="0.3">
      <c r="A5" s="1"/>
      <c r="D5" s="1"/>
      <c r="E5" s="2"/>
      <c r="F5" s="2"/>
      <c r="G5" s="2"/>
      <c r="H5" s="2"/>
      <c r="I5" s="2"/>
    </row>
    <row r="6" spans="1:16" ht="60" x14ac:dyDescent="0.25">
      <c r="A6" s="6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  <c r="M6" s="7" t="s">
        <v>16</v>
      </c>
      <c r="N6" s="7" t="s">
        <v>17</v>
      </c>
      <c r="O6" s="7" t="s">
        <v>18</v>
      </c>
      <c r="P6" s="8" t="s">
        <v>19</v>
      </c>
    </row>
    <row r="7" spans="1:16" x14ac:dyDescent="0.25">
      <c r="A7" s="21">
        <v>1</v>
      </c>
      <c r="B7" s="79" t="s">
        <v>168</v>
      </c>
      <c r="C7" s="44" t="s">
        <v>20</v>
      </c>
      <c r="D7" s="43" t="s">
        <v>21</v>
      </c>
      <c r="E7" s="9" t="s">
        <v>22</v>
      </c>
      <c r="F7" s="9" t="s">
        <v>155</v>
      </c>
      <c r="G7" s="10">
        <v>44277</v>
      </c>
      <c r="H7" s="11">
        <v>45322</v>
      </c>
      <c r="I7" s="63">
        <v>36525.920000000006</v>
      </c>
      <c r="J7" s="12"/>
      <c r="K7" s="12">
        <v>1048.2939040000001</v>
      </c>
      <c r="L7" s="13"/>
      <c r="M7" s="12">
        <v>1110.387968</v>
      </c>
      <c r="N7" s="12"/>
      <c r="O7" s="14">
        <f>K7+L7+M7+N7</f>
        <v>2158.6818720000001</v>
      </c>
      <c r="P7" s="14">
        <f>I7-K7-M7-N7</f>
        <v>34367.238128000005</v>
      </c>
    </row>
    <row r="8" spans="1:16" x14ac:dyDescent="0.25">
      <c r="A8" s="22">
        <v>2</v>
      </c>
      <c r="B8" s="79" t="s">
        <v>169</v>
      </c>
      <c r="C8" s="45" t="s">
        <v>23</v>
      </c>
      <c r="D8" s="43" t="s">
        <v>24</v>
      </c>
      <c r="E8" s="9" t="s">
        <v>22</v>
      </c>
      <c r="F8" s="9" t="s">
        <v>155</v>
      </c>
      <c r="G8" s="47">
        <v>44239</v>
      </c>
      <c r="H8" s="11">
        <v>45322</v>
      </c>
      <c r="I8" s="63">
        <v>28531.199999999997</v>
      </c>
      <c r="J8" s="12"/>
      <c r="K8" s="12">
        <v>818.84543999999994</v>
      </c>
      <c r="L8" s="15"/>
      <c r="M8" s="12">
        <v>867.34848</v>
      </c>
      <c r="N8" s="12"/>
      <c r="O8" s="14">
        <f t="shared" ref="O8:O70" si="0">K8+M8+N8</f>
        <v>1686.1939199999999</v>
      </c>
      <c r="P8" s="14">
        <f t="shared" ref="P8:P71" si="1">I8-K8-M8-N8</f>
        <v>26845.006079999996</v>
      </c>
    </row>
    <row r="9" spans="1:16" x14ac:dyDescent="0.25">
      <c r="A9" s="21">
        <v>3</v>
      </c>
      <c r="B9" s="79" t="s">
        <v>170</v>
      </c>
      <c r="C9" s="45" t="s">
        <v>159</v>
      </c>
      <c r="D9" s="43" t="s">
        <v>160</v>
      </c>
      <c r="E9" s="9" t="s">
        <v>22</v>
      </c>
      <c r="F9" s="9" t="s">
        <v>155</v>
      </c>
      <c r="G9" s="47">
        <v>45180</v>
      </c>
      <c r="H9" s="11">
        <v>45322</v>
      </c>
      <c r="I9" s="63">
        <v>30000</v>
      </c>
      <c r="J9" s="12"/>
      <c r="K9" s="12">
        <v>861</v>
      </c>
      <c r="L9" s="15"/>
      <c r="M9" s="12">
        <v>912</v>
      </c>
      <c r="N9" s="12"/>
      <c r="O9" s="14">
        <f t="shared" si="0"/>
        <v>1773</v>
      </c>
      <c r="P9" s="14">
        <f t="shared" si="1"/>
        <v>28227</v>
      </c>
    </row>
    <row r="10" spans="1:16" x14ac:dyDescent="0.25">
      <c r="A10" s="21">
        <v>4</v>
      </c>
      <c r="B10" s="79" t="s">
        <v>171</v>
      </c>
      <c r="C10" s="45" t="s">
        <v>25</v>
      </c>
      <c r="D10" s="43" t="s">
        <v>26</v>
      </c>
      <c r="E10" s="9" t="s">
        <v>22</v>
      </c>
      <c r="F10" s="9" t="s">
        <v>156</v>
      </c>
      <c r="G10" s="10">
        <v>41462</v>
      </c>
      <c r="H10" s="11">
        <v>45322</v>
      </c>
      <c r="I10" s="63">
        <v>76364.400000000009</v>
      </c>
      <c r="J10" s="12"/>
      <c r="K10" s="12">
        <v>2191.6582800000006</v>
      </c>
      <c r="L10" s="15"/>
      <c r="M10" s="12">
        <v>2321.4777600000002</v>
      </c>
      <c r="N10" s="12"/>
      <c r="O10" s="14">
        <f t="shared" si="0"/>
        <v>4513.1360400000012</v>
      </c>
      <c r="P10" s="14">
        <f t="shared" si="1"/>
        <v>71851.263960000011</v>
      </c>
    </row>
    <row r="11" spans="1:16" x14ac:dyDescent="0.25">
      <c r="A11" s="22">
        <v>5</v>
      </c>
      <c r="B11" s="79" t="s">
        <v>172</v>
      </c>
      <c r="C11" s="45" t="s">
        <v>25</v>
      </c>
      <c r="D11" s="43" t="s">
        <v>27</v>
      </c>
      <c r="E11" s="9" t="s">
        <v>22</v>
      </c>
      <c r="F11" s="9" t="s">
        <v>156</v>
      </c>
      <c r="G11" s="48">
        <v>40802</v>
      </c>
      <c r="H11" s="11">
        <v>45322</v>
      </c>
      <c r="I11" s="63">
        <v>28296.36</v>
      </c>
      <c r="J11" s="12"/>
      <c r="K11" s="12">
        <v>812.10553200000004</v>
      </c>
      <c r="L11" s="15"/>
      <c r="M11" s="12">
        <v>860.20934399999999</v>
      </c>
      <c r="N11" s="12"/>
      <c r="O11" s="14">
        <f t="shared" si="0"/>
        <v>1672.3148759999999</v>
      </c>
      <c r="P11" s="14">
        <f t="shared" si="1"/>
        <v>26624.045124</v>
      </c>
    </row>
    <row r="12" spans="1:16" x14ac:dyDescent="0.25">
      <c r="A12" s="21">
        <v>6</v>
      </c>
      <c r="B12" s="79" t="s">
        <v>173</v>
      </c>
      <c r="C12" s="45" t="s">
        <v>25</v>
      </c>
      <c r="D12" s="43" t="s">
        <v>27</v>
      </c>
      <c r="E12" s="9" t="s">
        <v>22</v>
      </c>
      <c r="F12" s="9" t="s">
        <v>156</v>
      </c>
      <c r="G12" s="49">
        <v>43243</v>
      </c>
      <c r="H12" s="11">
        <v>45322</v>
      </c>
      <c r="I12" s="63">
        <v>28627.200000000001</v>
      </c>
      <c r="J12" s="12"/>
      <c r="K12" s="12">
        <v>821.60064</v>
      </c>
      <c r="L12" s="15"/>
      <c r="M12" s="12">
        <v>870.26688000000013</v>
      </c>
      <c r="N12" s="12">
        <v>3024.9</v>
      </c>
      <c r="O12" s="14">
        <f t="shared" si="0"/>
        <v>4716.7675200000003</v>
      </c>
      <c r="P12" s="14">
        <f t="shared" si="1"/>
        <v>23910.432479999999</v>
      </c>
    </row>
    <row r="13" spans="1:16" x14ac:dyDescent="0.25">
      <c r="A13" s="21">
        <v>7</v>
      </c>
      <c r="B13" s="79" t="s">
        <v>174</v>
      </c>
      <c r="C13" s="45" t="s">
        <v>25</v>
      </c>
      <c r="D13" s="43" t="s">
        <v>28</v>
      </c>
      <c r="E13" s="9" t="s">
        <v>22</v>
      </c>
      <c r="F13" s="9" t="s">
        <v>156</v>
      </c>
      <c r="G13" s="49">
        <v>44083</v>
      </c>
      <c r="H13" s="11">
        <v>45322</v>
      </c>
      <c r="I13" s="63">
        <v>55051.92</v>
      </c>
      <c r="J13" s="12"/>
      <c r="K13" s="12">
        <v>1579.990104</v>
      </c>
      <c r="L13" s="15"/>
      <c r="M13" s="12">
        <v>1673.578368</v>
      </c>
      <c r="N13" s="12"/>
      <c r="O13" s="14">
        <f t="shared" si="0"/>
        <v>3253.5684719999999</v>
      </c>
      <c r="P13" s="14">
        <f t="shared" si="1"/>
        <v>51798.351527999999</v>
      </c>
    </row>
    <row r="14" spans="1:16" x14ac:dyDescent="0.25">
      <c r="A14" s="22">
        <v>8</v>
      </c>
      <c r="B14" s="79" t="s">
        <v>175</v>
      </c>
      <c r="C14" s="45" t="s">
        <v>29</v>
      </c>
      <c r="D14" s="43" t="s">
        <v>30</v>
      </c>
      <c r="E14" s="9" t="s">
        <v>22</v>
      </c>
      <c r="F14" s="9" t="s">
        <v>156</v>
      </c>
      <c r="G14" s="47">
        <v>44083</v>
      </c>
      <c r="H14" s="11">
        <v>45322</v>
      </c>
      <c r="I14" s="63">
        <v>62216.1</v>
      </c>
      <c r="J14" s="12"/>
      <c r="K14" s="12">
        <v>1785.6020699999999</v>
      </c>
      <c r="L14" s="15"/>
      <c r="M14" s="12">
        <v>1891.3694399999999</v>
      </c>
      <c r="N14" s="12">
        <v>1512.45</v>
      </c>
      <c r="O14" s="14">
        <f t="shared" si="0"/>
        <v>5189.4215100000001</v>
      </c>
      <c r="P14" s="14">
        <f t="shared" si="1"/>
        <v>57026.678489999998</v>
      </c>
    </row>
    <row r="15" spans="1:16" x14ac:dyDescent="0.25">
      <c r="A15" s="21">
        <v>9</v>
      </c>
      <c r="B15" s="79" t="s">
        <v>176</v>
      </c>
      <c r="C15" s="45" t="s">
        <v>29</v>
      </c>
      <c r="D15" s="43" t="s">
        <v>31</v>
      </c>
      <c r="E15" s="9" t="s">
        <v>22</v>
      </c>
      <c r="F15" s="9" t="s">
        <v>156</v>
      </c>
      <c r="G15" s="47">
        <v>44239</v>
      </c>
      <c r="H15" s="11">
        <v>45322</v>
      </c>
      <c r="I15" s="63">
        <v>29957.759999999998</v>
      </c>
      <c r="J15" s="12"/>
      <c r="K15" s="12">
        <v>859.78771200000006</v>
      </c>
      <c r="L15" s="15"/>
      <c r="M15" s="12">
        <v>910.71590400000002</v>
      </c>
      <c r="N15" s="53"/>
      <c r="O15" s="14">
        <f t="shared" si="0"/>
        <v>1770.503616</v>
      </c>
      <c r="P15" s="14">
        <f t="shared" si="1"/>
        <v>28187.256383999997</v>
      </c>
    </row>
    <row r="16" spans="1:16" x14ac:dyDescent="0.25">
      <c r="A16" s="21">
        <v>10</v>
      </c>
      <c r="B16" s="79" t="s">
        <v>177</v>
      </c>
      <c r="C16" s="45" t="s">
        <v>32</v>
      </c>
      <c r="D16" s="43" t="s">
        <v>33</v>
      </c>
      <c r="E16" s="9" t="s">
        <v>22</v>
      </c>
      <c r="F16" s="9" t="s">
        <v>155</v>
      </c>
      <c r="G16" s="10">
        <v>35691</v>
      </c>
      <c r="H16" s="11">
        <v>45322</v>
      </c>
      <c r="I16" s="64">
        <v>36734.400000000001</v>
      </c>
      <c r="J16" s="12"/>
      <c r="K16" s="12">
        <v>1054.27728</v>
      </c>
      <c r="L16" s="15"/>
      <c r="M16" s="12">
        <v>1116.72576</v>
      </c>
      <c r="N16" s="12">
        <v>1512.45</v>
      </c>
      <c r="O16" s="14">
        <f t="shared" si="0"/>
        <v>3683.4530400000003</v>
      </c>
      <c r="P16" s="14">
        <f t="shared" si="1"/>
        <v>33050.946960000001</v>
      </c>
    </row>
    <row r="17" spans="1:16" x14ac:dyDescent="0.25">
      <c r="A17" s="22">
        <v>11</v>
      </c>
      <c r="B17" s="79" t="s">
        <v>178</v>
      </c>
      <c r="C17" s="45" t="s">
        <v>32</v>
      </c>
      <c r="D17" s="43" t="s">
        <v>34</v>
      </c>
      <c r="E17" s="9" t="s">
        <v>22</v>
      </c>
      <c r="F17" s="9" t="s">
        <v>155</v>
      </c>
      <c r="G17" s="10">
        <v>41662</v>
      </c>
      <c r="H17" s="11">
        <v>45322</v>
      </c>
      <c r="I17" s="64">
        <v>40728.959999999999</v>
      </c>
      <c r="J17" s="12"/>
      <c r="K17" s="12">
        <v>1168.9211519999999</v>
      </c>
      <c r="L17" s="15"/>
      <c r="M17" s="12">
        <v>1238.160384</v>
      </c>
      <c r="N17" s="12"/>
      <c r="O17" s="14">
        <f t="shared" si="0"/>
        <v>2407.0815359999997</v>
      </c>
      <c r="P17" s="14">
        <f t="shared" si="1"/>
        <v>38321.878463999994</v>
      </c>
    </row>
    <row r="18" spans="1:16" x14ac:dyDescent="0.25">
      <c r="A18" s="21">
        <v>12</v>
      </c>
      <c r="B18" s="79" t="s">
        <v>179</v>
      </c>
      <c r="C18" s="45" t="s">
        <v>32</v>
      </c>
      <c r="D18" s="43" t="s">
        <v>35</v>
      </c>
      <c r="E18" s="9" t="s">
        <v>22</v>
      </c>
      <c r="F18" s="9" t="s">
        <v>156</v>
      </c>
      <c r="G18" s="10">
        <v>43131</v>
      </c>
      <c r="H18" s="11">
        <v>45322</v>
      </c>
      <c r="I18" s="63">
        <v>40960</v>
      </c>
      <c r="J18" s="12"/>
      <c r="K18" s="12">
        <v>1175.5520000000001</v>
      </c>
      <c r="L18" s="15"/>
      <c r="M18" s="12">
        <v>1245.184</v>
      </c>
      <c r="N18" s="12"/>
      <c r="O18" s="14">
        <f t="shared" si="0"/>
        <v>2420.7359999999999</v>
      </c>
      <c r="P18" s="14">
        <f t="shared" si="1"/>
        <v>38539.263999999996</v>
      </c>
    </row>
    <row r="19" spans="1:16" x14ac:dyDescent="0.25">
      <c r="A19" s="21">
        <v>13</v>
      </c>
      <c r="B19" s="79" t="s">
        <v>180</v>
      </c>
      <c r="C19" s="45" t="s">
        <v>32</v>
      </c>
      <c r="D19" s="43" t="s">
        <v>36</v>
      </c>
      <c r="E19" s="9" t="s">
        <v>22</v>
      </c>
      <c r="F19" s="9" t="s">
        <v>155</v>
      </c>
      <c r="G19" s="10">
        <v>43503</v>
      </c>
      <c r="H19" s="11">
        <v>45322</v>
      </c>
      <c r="I19" s="63">
        <v>18141.96</v>
      </c>
      <c r="J19" s="12"/>
      <c r="K19" s="12">
        <v>520.67425200000002</v>
      </c>
      <c r="L19" s="15"/>
      <c r="M19" s="12">
        <v>551.51558399999999</v>
      </c>
      <c r="N19" s="12"/>
      <c r="O19" s="14">
        <f t="shared" si="0"/>
        <v>1072.189836</v>
      </c>
      <c r="P19" s="14">
        <f t="shared" si="1"/>
        <v>17069.770163999998</v>
      </c>
    </row>
    <row r="20" spans="1:16" x14ac:dyDescent="0.25">
      <c r="A20" s="22">
        <v>14</v>
      </c>
      <c r="B20" s="79" t="s">
        <v>181</v>
      </c>
      <c r="C20" s="45" t="s">
        <v>32</v>
      </c>
      <c r="D20" s="43" t="s">
        <v>37</v>
      </c>
      <c r="E20" s="9" t="s">
        <v>22</v>
      </c>
      <c r="F20" s="9" t="s">
        <v>155</v>
      </c>
      <c r="G20" s="47">
        <v>44096</v>
      </c>
      <c r="H20" s="11">
        <v>45322</v>
      </c>
      <c r="I20" s="63">
        <v>17664.539999999997</v>
      </c>
      <c r="J20" s="12"/>
      <c r="K20" s="12">
        <v>506.97229799999991</v>
      </c>
      <c r="L20" s="15"/>
      <c r="M20" s="12">
        <v>537.00201599999991</v>
      </c>
      <c r="N20" s="12"/>
      <c r="O20" s="14">
        <f t="shared" si="0"/>
        <v>1043.9743139999998</v>
      </c>
      <c r="P20" s="14">
        <f t="shared" si="1"/>
        <v>16620.565685999998</v>
      </c>
    </row>
    <row r="21" spans="1:16" x14ac:dyDescent="0.25">
      <c r="A21" s="21">
        <v>15</v>
      </c>
      <c r="B21" s="79" t="s">
        <v>182</v>
      </c>
      <c r="C21" s="45" t="s">
        <v>32</v>
      </c>
      <c r="D21" s="43" t="s">
        <v>33</v>
      </c>
      <c r="E21" s="9" t="s">
        <v>22</v>
      </c>
      <c r="F21" s="9" t="s">
        <v>155</v>
      </c>
      <c r="G21" s="47">
        <v>44198</v>
      </c>
      <c r="H21" s="11">
        <v>45322</v>
      </c>
      <c r="I21" s="63">
        <v>73214.959999999992</v>
      </c>
      <c r="J21" s="12"/>
      <c r="K21" s="12">
        <v>2101.2693519999998</v>
      </c>
      <c r="L21" s="15"/>
      <c r="M21" s="12">
        <v>2225.7347839999998</v>
      </c>
      <c r="N21" s="12"/>
      <c r="O21" s="14">
        <f t="shared" si="0"/>
        <v>4327.0041359999996</v>
      </c>
      <c r="P21" s="14">
        <f>I21-O21</f>
        <v>68887.955863999989</v>
      </c>
    </row>
    <row r="22" spans="1:16" x14ac:dyDescent="0.25">
      <c r="A22" s="21">
        <v>16</v>
      </c>
      <c r="B22" s="79" t="s">
        <v>183</v>
      </c>
      <c r="C22" s="45" t="s">
        <v>32</v>
      </c>
      <c r="D22" s="43" t="s">
        <v>37</v>
      </c>
      <c r="E22" s="9" t="s">
        <v>22</v>
      </c>
      <c r="F22" s="9" t="s">
        <v>155</v>
      </c>
      <c r="G22" s="47">
        <v>44305</v>
      </c>
      <c r="H22" s="11">
        <v>45322</v>
      </c>
      <c r="I22" s="63">
        <v>13924.749999999998</v>
      </c>
      <c r="J22" s="12"/>
      <c r="K22" s="12">
        <v>399.64032499999996</v>
      </c>
      <c r="L22" s="15"/>
      <c r="M22" s="12">
        <v>423.31239999999997</v>
      </c>
      <c r="N22" s="12">
        <v>1512.45</v>
      </c>
      <c r="O22" s="14">
        <f t="shared" si="0"/>
        <v>2335.4027249999999</v>
      </c>
      <c r="P22" s="14">
        <f>I22-O22</f>
        <v>11589.347274999998</v>
      </c>
    </row>
    <row r="23" spans="1:16" x14ac:dyDescent="0.25">
      <c r="A23" s="22">
        <v>17</v>
      </c>
      <c r="B23" s="79" t="s">
        <v>184</v>
      </c>
      <c r="C23" s="45" t="s">
        <v>38</v>
      </c>
      <c r="D23" s="43" t="s">
        <v>39</v>
      </c>
      <c r="E23" s="9" t="s">
        <v>22</v>
      </c>
      <c r="F23" s="9" t="s">
        <v>155</v>
      </c>
      <c r="G23" s="47">
        <v>44095</v>
      </c>
      <c r="H23" s="11">
        <v>45322</v>
      </c>
      <c r="I23" s="63">
        <v>37403.519999999997</v>
      </c>
      <c r="J23" s="12"/>
      <c r="K23" s="12">
        <v>1073.4810239999999</v>
      </c>
      <c r="L23" s="15"/>
      <c r="M23" s="12">
        <v>1137.067008</v>
      </c>
      <c r="N23" s="69"/>
      <c r="O23" s="14">
        <f>K23+M23</f>
        <v>2210.5480319999997</v>
      </c>
      <c r="P23" s="14">
        <f>I23-O23</f>
        <v>35192.971967999998</v>
      </c>
    </row>
    <row r="24" spans="1:16" x14ac:dyDescent="0.25">
      <c r="A24" s="21">
        <v>18</v>
      </c>
      <c r="B24" s="79" t="s">
        <v>185</v>
      </c>
      <c r="C24" s="45" t="s">
        <v>40</v>
      </c>
      <c r="D24" s="43" t="s">
        <v>41</v>
      </c>
      <c r="E24" s="9" t="s">
        <v>22</v>
      </c>
      <c r="F24" s="9" t="s">
        <v>156</v>
      </c>
      <c r="G24" s="10">
        <v>39753</v>
      </c>
      <c r="H24" s="11">
        <v>45322</v>
      </c>
      <c r="I24" s="63">
        <v>64520.4</v>
      </c>
      <c r="J24" s="12"/>
      <c r="K24" s="12">
        <v>1851.7354800000001</v>
      </c>
      <c r="L24" s="15"/>
      <c r="M24" s="12">
        <v>1961.4201600000001</v>
      </c>
      <c r="N24" s="12"/>
      <c r="O24" s="14">
        <f t="shared" si="0"/>
        <v>3813.1556399999999</v>
      </c>
      <c r="P24" s="14">
        <f t="shared" si="1"/>
        <v>60707.244359999997</v>
      </c>
    </row>
    <row r="25" spans="1:16" x14ac:dyDescent="0.25">
      <c r="A25" s="21">
        <v>19</v>
      </c>
      <c r="B25" s="79" t="s">
        <v>186</v>
      </c>
      <c r="C25" s="45" t="s">
        <v>40</v>
      </c>
      <c r="D25" s="43" t="s">
        <v>42</v>
      </c>
      <c r="E25" s="9" t="s">
        <v>22</v>
      </c>
      <c r="F25" s="9" t="s">
        <v>155</v>
      </c>
      <c r="G25" s="10">
        <v>39361</v>
      </c>
      <c r="H25" s="11">
        <v>45322</v>
      </c>
      <c r="I25" s="63">
        <v>26301.439999999999</v>
      </c>
      <c r="J25" s="12"/>
      <c r="K25" s="12">
        <v>754.85132799999997</v>
      </c>
      <c r="L25" s="15"/>
      <c r="M25" s="12">
        <v>799.56377599999996</v>
      </c>
      <c r="N25" s="12"/>
      <c r="O25" s="14">
        <f t="shared" si="0"/>
        <v>1554.4151039999999</v>
      </c>
      <c r="P25" s="14">
        <f t="shared" si="1"/>
        <v>24747.024895999999</v>
      </c>
    </row>
    <row r="26" spans="1:16" x14ac:dyDescent="0.25">
      <c r="A26" s="22">
        <v>20</v>
      </c>
      <c r="B26" s="79" t="s">
        <v>187</v>
      </c>
      <c r="C26" s="45" t="s">
        <v>40</v>
      </c>
      <c r="D26" s="43" t="s">
        <v>43</v>
      </c>
      <c r="E26" s="9" t="s">
        <v>22</v>
      </c>
      <c r="F26" s="9" t="s">
        <v>155</v>
      </c>
      <c r="G26" s="50">
        <v>39724</v>
      </c>
      <c r="H26" s="11">
        <v>45322</v>
      </c>
      <c r="I26" s="63">
        <v>35942.400000000001</v>
      </c>
      <c r="J26" s="12"/>
      <c r="K26" s="12">
        <v>1031.5468800000001</v>
      </c>
      <c r="L26" s="15"/>
      <c r="M26" s="12">
        <v>1092.64896</v>
      </c>
      <c r="N26" s="12"/>
      <c r="O26" s="14">
        <f t="shared" si="0"/>
        <v>2124.1958400000003</v>
      </c>
      <c r="P26" s="14">
        <f t="shared" si="1"/>
        <v>33818.204160000001</v>
      </c>
    </row>
    <row r="27" spans="1:16" x14ac:dyDescent="0.25">
      <c r="A27" s="21">
        <v>21</v>
      </c>
      <c r="B27" s="79" t="s">
        <v>188</v>
      </c>
      <c r="C27" s="45" t="s">
        <v>40</v>
      </c>
      <c r="D27" s="43" t="s">
        <v>43</v>
      </c>
      <c r="E27" s="9" t="s">
        <v>22</v>
      </c>
      <c r="F27" s="9" t="s">
        <v>155</v>
      </c>
      <c r="G27" s="50">
        <v>40478</v>
      </c>
      <c r="H27" s="11">
        <v>45322</v>
      </c>
      <c r="I27" s="63">
        <v>23587.200000000001</v>
      </c>
      <c r="J27" s="12"/>
      <c r="K27" s="12">
        <v>676.95264000000009</v>
      </c>
      <c r="L27" s="16"/>
      <c r="M27" s="12">
        <v>717.05088000000001</v>
      </c>
      <c r="N27" s="12"/>
      <c r="O27" s="14">
        <f t="shared" si="0"/>
        <v>1394.0035200000002</v>
      </c>
      <c r="P27" s="14">
        <f t="shared" si="1"/>
        <v>22193.196480000002</v>
      </c>
    </row>
    <row r="28" spans="1:16" x14ac:dyDescent="0.25">
      <c r="A28" s="21">
        <v>22</v>
      </c>
      <c r="B28" s="79" t="s">
        <v>189</v>
      </c>
      <c r="C28" s="45" t="s">
        <v>40</v>
      </c>
      <c r="D28" s="43" t="s">
        <v>43</v>
      </c>
      <c r="E28" s="9" t="s">
        <v>22</v>
      </c>
      <c r="F28" s="9" t="s">
        <v>155</v>
      </c>
      <c r="G28" s="10">
        <v>39986</v>
      </c>
      <c r="H28" s="11">
        <v>45322</v>
      </c>
      <c r="I28" s="63">
        <v>29312.25</v>
      </c>
      <c r="J28" s="12"/>
      <c r="K28" s="12">
        <v>841.26157499999999</v>
      </c>
      <c r="L28" s="15"/>
      <c r="M28" s="12">
        <v>891.0924</v>
      </c>
      <c r="N28" s="12"/>
      <c r="O28" s="14">
        <f t="shared" si="0"/>
        <v>1732.353975</v>
      </c>
      <c r="P28" s="14">
        <f t="shared" si="1"/>
        <v>27579.896024999998</v>
      </c>
    </row>
    <row r="29" spans="1:16" x14ac:dyDescent="0.25">
      <c r="A29" s="22">
        <v>23</v>
      </c>
      <c r="B29" s="79" t="s">
        <v>190</v>
      </c>
      <c r="C29" s="45" t="s">
        <v>40</v>
      </c>
      <c r="D29" s="43" t="s">
        <v>43</v>
      </c>
      <c r="E29" s="9" t="s">
        <v>22</v>
      </c>
      <c r="F29" s="9" t="s">
        <v>155</v>
      </c>
      <c r="G29" s="48">
        <v>40967</v>
      </c>
      <c r="H29" s="11">
        <v>45322</v>
      </c>
      <c r="I29" s="63">
        <v>23587.200000000001</v>
      </c>
      <c r="J29" s="12"/>
      <c r="K29" s="12">
        <v>676.95264000000009</v>
      </c>
      <c r="L29" s="15"/>
      <c r="M29" s="12">
        <v>717.05088000000001</v>
      </c>
      <c r="N29" s="12"/>
      <c r="O29" s="14">
        <f t="shared" si="0"/>
        <v>1394.0035200000002</v>
      </c>
      <c r="P29" s="14">
        <f t="shared" si="1"/>
        <v>22193.196480000002</v>
      </c>
    </row>
    <row r="30" spans="1:16" x14ac:dyDescent="0.25">
      <c r="A30" s="21">
        <v>24</v>
      </c>
      <c r="B30" s="79" t="s">
        <v>191</v>
      </c>
      <c r="C30" s="45" t="s">
        <v>40</v>
      </c>
      <c r="D30" s="43" t="s">
        <v>43</v>
      </c>
      <c r="E30" s="9" t="s">
        <v>22</v>
      </c>
      <c r="F30" s="9" t="s">
        <v>156</v>
      </c>
      <c r="G30" s="10">
        <v>40154</v>
      </c>
      <c r="H30" s="11">
        <v>45322</v>
      </c>
      <c r="I30" s="63">
        <v>23587.200000000001</v>
      </c>
      <c r="J30" s="12"/>
      <c r="K30" s="12">
        <v>676.95264000000009</v>
      </c>
      <c r="L30" s="15"/>
      <c r="M30" s="12">
        <v>717.05088000000001</v>
      </c>
      <c r="N30" s="12"/>
      <c r="O30" s="14">
        <f t="shared" si="0"/>
        <v>1394.0035200000002</v>
      </c>
      <c r="P30" s="14">
        <f t="shared" si="1"/>
        <v>22193.196480000002</v>
      </c>
    </row>
    <row r="31" spans="1:16" x14ac:dyDescent="0.25">
      <c r="A31" s="21">
        <v>25</v>
      </c>
      <c r="B31" s="79" t="s">
        <v>192</v>
      </c>
      <c r="C31" s="45" t="s">
        <v>40</v>
      </c>
      <c r="D31" s="43" t="s">
        <v>43</v>
      </c>
      <c r="E31" s="9" t="s">
        <v>22</v>
      </c>
      <c r="F31" s="9" t="s">
        <v>155</v>
      </c>
      <c r="G31" s="48">
        <v>40996</v>
      </c>
      <c r="H31" s="11">
        <v>45322</v>
      </c>
      <c r="I31" s="63">
        <v>25833.600000000002</v>
      </c>
      <c r="J31" s="12"/>
      <c r="K31" s="12">
        <v>741.42432000000019</v>
      </c>
      <c r="L31" s="16"/>
      <c r="M31" s="12">
        <v>785.34144000000015</v>
      </c>
      <c r="N31" s="12"/>
      <c r="O31" s="14">
        <f t="shared" si="0"/>
        <v>1526.7657600000002</v>
      </c>
      <c r="P31" s="14">
        <f t="shared" si="1"/>
        <v>24306.83424</v>
      </c>
    </row>
    <row r="32" spans="1:16" x14ac:dyDescent="0.25">
      <c r="A32" s="22">
        <v>26</v>
      </c>
      <c r="B32" s="79" t="s">
        <v>193</v>
      </c>
      <c r="C32" s="45" t="s">
        <v>40</v>
      </c>
      <c r="D32" s="43" t="s">
        <v>43</v>
      </c>
      <c r="E32" s="9" t="s">
        <v>22</v>
      </c>
      <c r="F32" s="9" t="s">
        <v>156</v>
      </c>
      <c r="G32" s="50">
        <v>41071</v>
      </c>
      <c r="H32" s="11">
        <v>45322</v>
      </c>
      <c r="I32" s="63">
        <v>22464</v>
      </c>
      <c r="J32" s="12"/>
      <c r="K32" s="12">
        <v>644.71680000000003</v>
      </c>
      <c r="L32" s="16"/>
      <c r="M32" s="12">
        <v>682.90559999999994</v>
      </c>
      <c r="N32" s="12"/>
      <c r="O32" s="14">
        <f t="shared" si="0"/>
        <v>1327.6224</v>
      </c>
      <c r="P32" s="14">
        <f t="shared" si="1"/>
        <v>21136.377600000003</v>
      </c>
    </row>
    <row r="33" spans="1:16" x14ac:dyDescent="0.25">
      <c r="A33" s="21">
        <v>27</v>
      </c>
      <c r="B33" s="79" t="s">
        <v>194</v>
      </c>
      <c r="C33" s="45" t="s">
        <v>40</v>
      </c>
      <c r="D33" s="43" t="s">
        <v>43</v>
      </c>
      <c r="E33" s="9" t="s">
        <v>22</v>
      </c>
      <c r="F33" s="9" t="s">
        <v>155</v>
      </c>
      <c r="G33" s="10">
        <v>41072</v>
      </c>
      <c r="H33" s="11">
        <v>45322</v>
      </c>
      <c r="I33" s="63">
        <v>29203.200000000001</v>
      </c>
      <c r="J33" s="12"/>
      <c r="K33" s="12">
        <v>838.13184000000012</v>
      </c>
      <c r="L33" s="15"/>
      <c r="M33" s="12">
        <v>887.77728000000002</v>
      </c>
      <c r="N33" s="12"/>
      <c r="O33" s="14">
        <f t="shared" si="0"/>
        <v>1725.9091200000003</v>
      </c>
      <c r="P33" s="14">
        <f t="shared" si="1"/>
        <v>27477.29088</v>
      </c>
    </row>
    <row r="34" spans="1:16" x14ac:dyDescent="0.25">
      <c r="A34" s="21">
        <v>28</v>
      </c>
      <c r="B34" s="79" t="s">
        <v>195</v>
      </c>
      <c r="C34" s="45" t="s">
        <v>40</v>
      </c>
      <c r="D34" s="43" t="s">
        <v>43</v>
      </c>
      <c r="E34" s="9" t="s">
        <v>22</v>
      </c>
      <c r="F34" s="9" t="s">
        <v>156</v>
      </c>
      <c r="G34" s="51">
        <v>41751</v>
      </c>
      <c r="H34" s="11">
        <v>45322</v>
      </c>
      <c r="I34" s="63">
        <v>23446.799999999999</v>
      </c>
      <c r="J34" s="12"/>
      <c r="K34" s="12">
        <v>672.92316000000005</v>
      </c>
      <c r="L34" s="15"/>
      <c r="M34" s="12">
        <v>712.78271999999993</v>
      </c>
      <c r="N34" s="12"/>
      <c r="O34" s="14">
        <f t="shared" si="0"/>
        <v>1385.70588</v>
      </c>
      <c r="P34" s="14">
        <f t="shared" si="1"/>
        <v>22061.094120000002</v>
      </c>
    </row>
    <row r="35" spans="1:16" x14ac:dyDescent="0.25">
      <c r="A35" s="22">
        <v>29</v>
      </c>
      <c r="B35" s="79" t="s">
        <v>196</v>
      </c>
      <c r="C35" s="45" t="s">
        <v>40</v>
      </c>
      <c r="D35" s="43" t="s">
        <v>43</v>
      </c>
      <c r="E35" s="9" t="s">
        <v>22</v>
      </c>
      <c r="F35" s="9" t="s">
        <v>156</v>
      </c>
      <c r="G35" s="49">
        <v>43252</v>
      </c>
      <c r="H35" s="11">
        <v>45322</v>
      </c>
      <c r="I35" s="63">
        <v>23587.200000000001</v>
      </c>
      <c r="J35" s="12"/>
      <c r="K35" s="12">
        <v>676.95264000000009</v>
      </c>
      <c r="L35" s="15"/>
      <c r="M35" s="12">
        <v>717.05088000000001</v>
      </c>
      <c r="N35" s="12"/>
      <c r="O35" s="14">
        <f t="shared" si="0"/>
        <v>1394.0035200000002</v>
      </c>
      <c r="P35" s="14">
        <f t="shared" si="1"/>
        <v>22193.196480000002</v>
      </c>
    </row>
    <row r="36" spans="1:16" x14ac:dyDescent="0.25">
      <c r="A36" s="21">
        <v>30</v>
      </c>
      <c r="B36" s="79" t="s">
        <v>197</v>
      </c>
      <c r="C36" s="45" t="s">
        <v>40</v>
      </c>
      <c r="D36" s="43" t="s">
        <v>43</v>
      </c>
      <c r="E36" s="9" t="s">
        <v>22</v>
      </c>
      <c r="F36" s="9" t="s">
        <v>155</v>
      </c>
      <c r="G36" s="49">
        <v>43299</v>
      </c>
      <c r="H36" s="11">
        <v>45322</v>
      </c>
      <c r="I36" s="63">
        <v>22744.799999999999</v>
      </c>
      <c r="J36" s="12"/>
      <c r="K36" s="12">
        <v>652.77575999999999</v>
      </c>
      <c r="L36" s="15"/>
      <c r="M36" s="12">
        <v>691.44191999999998</v>
      </c>
      <c r="N36" s="12"/>
      <c r="O36" s="14">
        <f t="shared" si="0"/>
        <v>1344.21768</v>
      </c>
      <c r="P36" s="14">
        <f t="shared" si="1"/>
        <v>21400.582319999998</v>
      </c>
    </row>
    <row r="37" spans="1:16" x14ac:dyDescent="0.25">
      <c r="A37" s="21">
        <v>31</v>
      </c>
      <c r="B37" s="79" t="s">
        <v>198</v>
      </c>
      <c r="C37" s="45" t="s">
        <v>40</v>
      </c>
      <c r="D37" s="43" t="s">
        <v>43</v>
      </c>
      <c r="E37" s="9" t="s">
        <v>22</v>
      </c>
      <c r="F37" s="9" t="s">
        <v>155</v>
      </c>
      <c r="G37" s="52">
        <v>43203</v>
      </c>
      <c r="H37" s="11">
        <v>45322</v>
      </c>
      <c r="I37" s="64">
        <v>23587.200000000001</v>
      </c>
      <c r="J37" s="12"/>
      <c r="K37" s="12">
        <v>676.95264000000009</v>
      </c>
      <c r="L37" s="15"/>
      <c r="M37" s="12">
        <v>717.05088000000001</v>
      </c>
      <c r="N37" s="12"/>
      <c r="O37" s="14">
        <f t="shared" si="0"/>
        <v>1394.0035200000002</v>
      </c>
      <c r="P37" s="14">
        <f t="shared" si="1"/>
        <v>22193.196480000002</v>
      </c>
    </row>
    <row r="38" spans="1:16" x14ac:dyDescent="0.25">
      <c r="A38" s="22">
        <v>32</v>
      </c>
      <c r="B38" s="79" t="s">
        <v>199</v>
      </c>
      <c r="C38" s="45" t="s">
        <v>40</v>
      </c>
      <c r="D38" s="43" t="s">
        <v>43</v>
      </c>
      <c r="E38" s="9" t="s">
        <v>22</v>
      </c>
      <c r="F38" s="9" t="s">
        <v>156</v>
      </c>
      <c r="G38" s="49">
        <v>44137</v>
      </c>
      <c r="H38" s="11">
        <v>45322</v>
      </c>
      <c r="I38" s="64">
        <v>22885.200000000001</v>
      </c>
      <c r="J38" s="12"/>
      <c r="K38" s="12">
        <v>656.80524000000003</v>
      </c>
      <c r="L38" s="15"/>
      <c r="M38" s="12">
        <v>695.71008000000006</v>
      </c>
      <c r="N38" s="12"/>
      <c r="O38" s="14">
        <f t="shared" si="0"/>
        <v>1352.51532</v>
      </c>
      <c r="P38" s="14">
        <f t="shared" si="1"/>
        <v>21532.684679999998</v>
      </c>
    </row>
    <row r="39" spans="1:16" x14ac:dyDescent="0.25">
      <c r="A39" s="21">
        <v>33</v>
      </c>
      <c r="B39" s="79" t="s">
        <v>200</v>
      </c>
      <c r="C39" s="45" t="s">
        <v>40</v>
      </c>
      <c r="D39" s="43" t="s">
        <v>43</v>
      </c>
      <c r="E39" s="9" t="s">
        <v>22</v>
      </c>
      <c r="F39" s="9" t="s">
        <v>156</v>
      </c>
      <c r="G39" s="52">
        <v>44138</v>
      </c>
      <c r="H39" s="11">
        <v>45322</v>
      </c>
      <c r="I39" s="64">
        <v>22464</v>
      </c>
      <c r="J39" s="12"/>
      <c r="K39" s="12">
        <v>644.71680000000003</v>
      </c>
      <c r="L39" s="15"/>
      <c r="M39" s="12">
        <v>682.90559999999994</v>
      </c>
      <c r="N39" s="12"/>
      <c r="O39" s="14">
        <f t="shared" si="0"/>
        <v>1327.6224</v>
      </c>
      <c r="P39" s="14">
        <f t="shared" si="1"/>
        <v>21136.377600000003</v>
      </c>
    </row>
    <row r="40" spans="1:16" x14ac:dyDescent="0.25">
      <c r="A40" s="21">
        <v>34</v>
      </c>
      <c r="B40" s="79" t="s">
        <v>201</v>
      </c>
      <c r="C40" s="45" t="s">
        <v>40</v>
      </c>
      <c r="D40" s="43" t="s">
        <v>43</v>
      </c>
      <c r="E40" s="9" t="s">
        <v>22</v>
      </c>
      <c r="F40" s="9" t="s">
        <v>155</v>
      </c>
      <c r="G40" s="49">
        <v>44212</v>
      </c>
      <c r="H40" s="11">
        <v>45322</v>
      </c>
      <c r="I40" s="64">
        <v>23587.200000000001</v>
      </c>
      <c r="J40" s="12"/>
      <c r="K40" s="12">
        <v>676.95264000000009</v>
      </c>
      <c r="L40" s="15"/>
      <c r="M40" s="12">
        <v>717.05088000000001</v>
      </c>
      <c r="N40" s="12"/>
      <c r="O40" s="14">
        <f t="shared" si="0"/>
        <v>1394.0035200000002</v>
      </c>
      <c r="P40" s="14">
        <f t="shared" si="1"/>
        <v>22193.196480000002</v>
      </c>
    </row>
    <row r="41" spans="1:16" x14ac:dyDescent="0.25">
      <c r="A41" s="22">
        <v>35</v>
      </c>
      <c r="B41" s="79" t="s">
        <v>202</v>
      </c>
      <c r="C41" s="45" t="s">
        <v>40</v>
      </c>
      <c r="D41" s="43" t="s">
        <v>43</v>
      </c>
      <c r="E41" s="9" t="s">
        <v>22</v>
      </c>
      <c r="F41" s="9" t="s">
        <v>156</v>
      </c>
      <c r="G41" s="49">
        <v>44260</v>
      </c>
      <c r="H41" s="11">
        <v>45322</v>
      </c>
      <c r="I41" s="64">
        <v>22464</v>
      </c>
      <c r="J41" s="12"/>
      <c r="K41" s="12">
        <v>644.71680000000003</v>
      </c>
      <c r="L41" s="15"/>
      <c r="M41" s="12">
        <v>682.90559999999994</v>
      </c>
      <c r="N41" s="12"/>
      <c r="O41" s="14">
        <f t="shared" si="0"/>
        <v>1327.6224</v>
      </c>
      <c r="P41" s="14">
        <f t="shared" si="1"/>
        <v>21136.377600000003</v>
      </c>
    </row>
    <row r="42" spans="1:16" x14ac:dyDescent="0.25">
      <c r="A42" s="21">
        <v>36</v>
      </c>
      <c r="B42" s="79" t="s">
        <v>203</v>
      </c>
      <c r="C42" s="45" t="s">
        <v>40</v>
      </c>
      <c r="D42" s="43" t="s">
        <v>43</v>
      </c>
      <c r="E42" s="9" t="s">
        <v>22</v>
      </c>
      <c r="F42" s="9" t="s">
        <v>156</v>
      </c>
      <c r="G42" s="49">
        <v>44260</v>
      </c>
      <c r="H42" s="11">
        <v>45322</v>
      </c>
      <c r="I42" s="64">
        <v>23587.200000000001</v>
      </c>
      <c r="J42" s="12"/>
      <c r="K42" s="12">
        <v>676.95264000000009</v>
      </c>
      <c r="L42" s="15"/>
      <c r="M42" s="12">
        <v>717.05088000000001</v>
      </c>
      <c r="N42" s="12"/>
      <c r="O42" s="14">
        <f t="shared" si="0"/>
        <v>1394.0035200000002</v>
      </c>
      <c r="P42" s="14">
        <f t="shared" si="1"/>
        <v>22193.196480000002</v>
      </c>
    </row>
    <row r="43" spans="1:16" x14ac:dyDescent="0.25">
      <c r="A43" s="21">
        <v>37</v>
      </c>
      <c r="B43" s="79" t="s">
        <v>204</v>
      </c>
      <c r="C43" s="45" t="s">
        <v>40</v>
      </c>
      <c r="D43" s="43" t="s">
        <v>43</v>
      </c>
      <c r="E43" s="9" t="s">
        <v>22</v>
      </c>
      <c r="F43" s="9" t="s">
        <v>155</v>
      </c>
      <c r="G43" s="10">
        <v>44229</v>
      </c>
      <c r="H43" s="11">
        <v>45322</v>
      </c>
      <c r="I43" s="63">
        <v>17585.399999999998</v>
      </c>
      <c r="J43" s="12"/>
      <c r="K43" s="12">
        <v>504.70097999999996</v>
      </c>
      <c r="L43" s="15"/>
      <c r="M43" s="12">
        <v>534.59615999999994</v>
      </c>
      <c r="N43" s="12"/>
      <c r="O43" s="14">
        <f t="shared" si="0"/>
        <v>1039.2971399999999</v>
      </c>
      <c r="P43" s="14">
        <f t="shared" si="1"/>
        <v>16546.102859999995</v>
      </c>
    </row>
    <row r="44" spans="1:16" x14ac:dyDescent="0.25">
      <c r="A44" s="22">
        <v>38</v>
      </c>
      <c r="B44" s="79" t="s">
        <v>205</v>
      </c>
      <c r="C44" s="45" t="s">
        <v>40</v>
      </c>
      <c r="D44" s="43" t="s">
        <v>43</v>
      </c>
      <c r="E44" s="9" t="s">
        <v>22</v>
      </c>
      <c r="F44" s="9" t="s">
        <v>155</v>
      </c>
      <c r="G44" s="10">
        <v>44606</v>
      </c>
      <c r="H44" s="11">
        <v>45322</v>
      </c>
      <c r="I44" s="63">
        <v>21000</v>
      </c>
      <c r="J44" s="12"/>
      <c r="K44" s="12">
        <v>602.70000000000005</v>
      </c>
      <c r="L44" s="15"/>
      <c r="M44" s="12">
        <v>638.4</v>
      </c>
      <c r="N44" s="12"/>
      <c r="O44" s="14">
        <f t="shared" si="0"/>
        <v>1241.0999999999999</v>
      </c>
      <c r="P44" s="14">
        <f t="shared" si="1"/>
        <v>19758.899999999998</v>
      </c>
    </row>
    <row r="45" spans="1:16" x14ac:dyDescent="0.25">
      <c r="A45" s="21">
        <v>39</v>
      </c>
      <c r="B45" s="79" t="s">
        <v>164</v>
      </c>
      <c r="C45" s="45" t="s">
        <v>40</v>
      </c>
      <c r="D45" s="43" t="s">
        <v>43</v>
      </c>
      <c r="E45" s="9" t="s">
        <v>22</v>
      </c>
      <c r="F45" s="9" t="s">
        <v>156</v>
      </c>
      <c r="G45" s="10">
        <v>44606</v>
      </c>
      <c r="H45" s="11">
        <v>45322</v>
      </c>
      <c r="I45" s="63">
        <v>21000</v>
      </c>
      <c r="J45" s="12"/>
      <c r="K45" s="12">
        <v>602.70000000000005</v>
      </c>
      <c r="L45" s="15"/>
      <c r="M45" s="12">
        <v>638.4</v>
      </c>
      <c r="N45" s="12"/>
      <c r="O45" s="14">
        <f t="shared" si="0"/>
        <v>1241.0999999999999</v>
      </c>
      <c r="P45" s="14">
        <f t="shared" si="1"/>
        <v>19758.899999999998</v>
      </c>
    </row>
    <row r="46" spans="1:16" x14ac:dyDescent="0.25">
      <c r="A46" s="21">
        <v>40</v>
      </c>
      <c r="B46" s="79" t="s">
        <v>165</v>
      </c>
      <c r="C46" s="45" t="s">
        <v>40</v>
      </c>
      <c r="D46" s="43" t="s">
        <v>43</v>
      </c>
      <c r="E46" s="9" t="s">
        <v>22</v>
      </c>
      <c r="F46" s="9" t="s">
        <v>155</v>
      </c>
      <c r="G46" s="10">
        <v>44644</v>
      </c>
      <c r="H46" s="11">
        <v>45322</v>
      </c>
      <c r="I46" s="63">
        <v>21000</v>
      </c>
      <c r="J46" s="12"/>
      <c r="K46" s="12">
        <v>602.70000000000005</v>
      </c>
      <c r="L46" s="17"/>
      <c r="M46" s="12">
        <v>638.4</v>
      </c>
      <c r="N46" s="12"/>
      <c r="O46" s="14">
        <f t="shared" si="0"/>
        <v>1241.0999999999999</v>
      </c>
      <c r="P46" s="14">
        <f t="shared" si="1"/>
        <v>19758.899999999998</v>
      </c>
    </row>
    <row r="47" spans="1:16" x14ac:dyDescent="0.25">
      <c r="A47" s="22">
        <v>41</v>
      </c>
      <c r="B47" s="79" t="s">
        <v>166</v>
      </c>
      <c r="C47" s="45" t="s">
        <v>40</v>
      </c>
      <c r="D47" s="43" t="s">
        <v>43</v>
      </c>
      <c r="E47" s="9" t="s">
        <v>22</v>
      </c>
      <c r="F47" s="9" t="s">
        <v>156</v>
      </c>
      <c r="G47" s="10">
        <v>45139</v>
      </c>
      <c r="H47" s="11">
        <v>45322</v>
      </c>
      <c r="I47" s="63">
        <v>18000</v>
      </c>
      <c r="J47" s="12"/>
      <c r="K47" s="12">
        <v>516.6</v>
      </c>
      <c r="L47" s="17"/>
      <c r="M47" s="12">
        <v>547.20000000000005</v>
      </c>
      <c r="N47" s="12"/>
      <c r="O47" s="14">
        <f t="shared" si="0"/>
        <v>1063.8000000000002</v>
      </c>
      <c r="P47" s="14">
        <f t="shared" si="1"/>
        <v>16936.2</v>
      </c>
    </row>
    <row r="48" spans="1:16" x14ac:dyDescent="0.25">
      <c r="A48" s="21">
        <v>42</v>
      </c>
      <c r="B48" s="79" t="s">
        <v>206</v>
      </c>
      <c r="C48" s="45" t="s">
        <v>40</v>
      </c>
      <c r="D48" s="43" t="s">
        <v>43</v>
      </c>
      <c r="E48" s="9" t="s">
        <v>22</v>
      </c>
      <c r="F48" s="9" t="s">
        <v>155</v>
      </c>
      <c r="G48" s="10">
        <v>45170</v>
      </c>
      <c r="H48" s="11">
        <v>45322</v>
      </c>
      <c r="I48" s="63">
        <v>21818.16</v>
      </c>
      <c r="J48" s="12"/>
      <c r="K48" s="12">
        <v>626.18119200000001</v>
      </c>
      <c r="L48" s="17"/>
      <c r="M48" s="12">
        <v>663.272064</v>
      </c>
      <c r="N48" s="12"/>
      <c r="O48" s="14">
        <f t="shared" si="0"/>
        <v>1289.453256</v>
      </c>
      <c r="P48" s="14">
        <f t="shared" si="1"/>
        <v>20528.706743999999</v>
      </c>
    </row>
    <row r="49" spans="1:16" x14ac:dyDescent="0.25">
      <c r="A49" s="22">
        <v>43</v>
      </c>
      <c r="B49" s="79" t="s">
        <v>207</v>
      </c>
      <c r="C49" s="45" t="s">
        <v>40</v>
      </c>
      <c r="D49" s="43" t="s">
        <v>43</v>
      </c>
      <c r="E49" s="9" t="s">
        <v>22</v>
      </c>
      <c r="F49" s="9" t="s">
        <v>155</v>
      </c>
      <c r="G49" s="10">
        <v>45170</v>
      </c>
      <c r="H49" s="11">
        <v>45322</v>
      </c>
      <c r="I49" s="63">
        <v>21000</v>
      </c>
      <c r="J49" s="12"/>
      <c r="K49" s="12">
        <v>602.70000000000005</v>
      </c>
      <c r="L49" s="17"/>
      <c r="M49" s="12">
        <v>638.4</v>
      </c>
      <c r="N49" s="12"/>
      <c r="O49" s="14">
        <f t="shared" si="0"/>
        <v>1241.0999999999999</v>
      </c>
      <c r="P49" s="14">
        <f t="shared" si="1"/>
        <v>19758.899999999998</v>
      </c>
    </row>
    <row r="50" spans="1:16" x14ac:dyDescent="0.25">
      <c r="A50" s="21">
        <v>44</v>
      </c>
      <c r="B50" s="79" t="s">
        <v>208</v>
      </c>
      <c r="C50" s="45" t="s">
        <v>40</v>
      </c>
      <c r="D50" s="43" t="s">
        <v>43</v>
      </c>
      <c r="E50" s="9" t="s">
        <v>22</v>
      </c>
      <c r="F50" s="9" t="s">
        <v>155</v>
      </c>
      <c r="G50" s="10">
        <v>45170</v>
      </c>
      <c r="H50" s="11">
        <v>45322</v>
      </c>
      <c r="I50" s="63">
        <v>21000</v>
      </c>
      <c r="J50" s="12"/>
      <c r="K50" s="12">
        <v>602.70000000000005</v>
      </c>
      <c r="L50" s="17"/>
      <c r="M50" s="12">
        <v>638.4</v>
      </c>
      <c r="N50" s="12"/>
      <c r="O50" s="14">
        <f t="shared" si="0"/>
        <v>1241.0999999999999</v>
      </c>
      <c r="P50" s="14">
        <f t="shared" si="1"/>
        <v>19758.899999999998</v>
      </c>
    </row>
    <row r="51" spans="1:16" x14ac:dyDescent="0.25">
      <c r="A51" s="21">
        <v>45</v>
      </c>
      <c r="B51" s="79" t="s">
        <v>209</v>
      </c>
      <c r="C51" s="45" t="s">
        <v>44</v>
      </c>
      <c r="D51" s="43" t="s">
        <v>45</v>
      </c>
      <c r="E51" s="9" t="s">
        <v>22</v>
      </c>
      <c r="F51" s="9" t="s">
        <v>155</v>
      </c>
      <c r="G51" s="49">
        <v>44110</v>
      </c>
      <c r="H51" s="11">
        <v>45322</v>
      </c>
      <c r="I51" s="63">
        <v>47520</v>
      </c>
      <c r="J51" s="12"/>
      <c r="K51" s="12">
        <v>1363.8239999999998</v>
      </c>
      <c r="L51" s="17"/>
      <c r="M51" s="12">
        <v>1444.6079999999999</v>
      </c>
      <c r="N51" s="12"/>
      <c r="O51" s="14">
        <f t="shared" si="0"/>
        <v>2808.4319999999998</v>
      </c>
      <c r="P51" s="14">
        <f t="shared" si="1"/>
        <v>44711.567999999999</v>
      </c>
    </row>
    <row r="52" spans="1:16" x14ac:dyDescent="0.25">
      <c r="A52" s="22">
        <v>46</v>
      </c>
      <c r="B52" s="79" t="s">
        <v>210</v>
      </c>
      <c r="C52" s="45" t="s">
        <v>44</v>
      </c>
      <c r="D52" s="43" t="s">
        <v>46</v>
      </c>
      <c r="E52" s="9" t="s">
        <v>22</v>
      </c>
      <c r="F52" s="9" t="s">
        <v>155</v>
      </c>
      <c r="G52" s="49">
        <v>44124</v>
      </c>
      <c r="H52" s="11">
        <v>45322</v>
      </c>
      <c r="I52" s="63">
        <v>29568</v>
      </c>
      <c r="J52" s="12"/>
      <c r="K52" s="12">
        <v>848.60160000000008</v>
      </c>
      <c r="L52" s="17"/>
      <c r="M52" s="12">
        <v>898.86720000000003</v>
      </c>
      <c r="N52" s="12"/>
      <c r="O52" s="14">
        <f t="shared" si="0"/>
        <v>1747.4688000000001</v>
      </c>
      <c r="P52" s="14">
        <f t="shared" si="1"/>
        <v>27820.531199999998</v>
      </c>
    </row>
    <row r="53" spans="1:16" x14ac:dyDescent="0.25">
      <c r="A53" s="21">
        <v>47</v>
      </c>
      <c r="B53" s="79" t="s">
        <v>211</v>
      </c>
      <c r="C53" s="45" t="s">
        <v>44</v>
      </c>
      <c r="D53" s="43" t="s">
        <v>47</v>
      </c>
      <c r="E53" s="9" t="s">
        <v>22</v>
      </c>
      <c r="F53" s="9" t="s">
        <v>156</v>
      </c>
      <c r="G53" s="49">
        <v>44198</v>
      </c>
      <c r="H53" s="11">
        <v>45322</v>
      </c>
      <c r="I53" s="63">
        <v>20611.199999999997</v>
      </c>
      <c r="J53" s="12"/>
      <c r="K53" s="12">
        <v>591.54143999999997</v>
      </c>
      <c r="L53" s="17"/>
      <c r="M53" s="12">
        <v>626.58047999999997</v>
      </c>
      <c r="N53" s="12"/>
      <c r="O53" s="14">
        <f t="shared" si="0"/>
        <v>1218.12192</v>
      </c>
      <c r="P53" s="14">
        <f t="shared" si="1"/>
        <v>19393.078079999996</v>
      </c>
    </row>
    <row r="54" spans="1:16" x14ac:dyDescent="0.25">
      <c r="A54" s="21">
        <v>48</v>
      </c>
      <c r="B54" s="79" t="s">
        <v>212</v>
      </c>
      <c r="C54" s="46" t="s">
        <v>48</v>
      </c>
      <c r="D54" s="43" t="s">
        <v>49</v>
      </c>
      <c r="E54" s="9" t="s">
        <v>22</v>
      </c>
      <c r="F54" s="9" t="s">
        <v>156</v>
      </c>
      <c r="G54" s="10">
        <v>39846</v>
      </c>
      <c r="H54" s="11">
        <v>45322</v>
      </c>
      <c r="I54" s="63">
        <v>34650</v>
      </c>
      <c r="J54" s="12"/>
      <c r="K54" s="12">
        <v>994.45500000000004</v>
      </c>
      <c r="L54" s="17"/>
      <c r="M54" s="12">
        <v>1053.3599999999999</v>
      </c>
      <c r="N54" s="12">
        <v>1512.45</v>
      </c>
      <c r="O54" s="14">
        <f t="shared" si="0"/>
        <v>3560.2650000000003</v>
      </c>
      <c r="P54" s="14">
        <f t="shared" si="1"/>
        <v>31089.734999999997</v>
      </c>
    </row>
    <row r="55" spans="1:16" x14ac:dyDescent="0.25">
      <c r="A55" s="22">
        <v>49</v>
      </c>
      <c r="B55" s="79" t="s">
        <v>213</v>
      </c>
      <c r="C55" s="46" t="s">
        <v>48</v>
      </c>
      <c r="D55" s="43" t="s">
        <v>50</v>
      </c>
      <c r="E55" s="9" t="s">
        <v>22</v>
      </c>
      <c r="F55" s="9" t="s">
        <v>156</v>
      </c>
      <c r="G55" s="10">
        <v>40714</v>
      </c>
      <c r="H55" s="11">
        <v>45322</v>
      </c>
      <c r="I55" s="63">
        <v>27846</v>
      </c>
      <c r="J55" s="12"/>
      <c r="K55" s="12">
        <v>799.18020000000001</v>
      </c>
      <c r="M55" s="12">
        <v>846.51839999999993</v>
      </c>
      <c r="N55" s="12"/>
      <c r="O55" s="14">
        <f>K55+M55+N55</f>
        <v>1645.6985999999999</v>
      </c>
      <c r="P55" s="14">
        <f t="shared" si="1"/>
        <v>26200.3014</v>
      </c>
    </row>
    <row r="56" spans="1:16" x14ac:dyDescent="0.25">
      <c r="A56" s="21">
        <v>50</v>
      </c>
      <c r="B56" s="79" t="s">
        <v>167</v>
      </c>
      <c r="C56" s="46" t="s">
        <v>48</v>
      </c>
      <c r="D56" s="43" t="s">
        <v>161</v>
      </c>
      <c r="E56" s="9" t="s">
        <v>22</v>
      </c>
      <c r="F56" s="9" t="s">
        <v>156</v>
      </c>
      <c r="G56" s="10">
        <v>45139</v>
      </c>
      <c r="H56" s="11">
        <v>45322</v>
      </c>
      <c r="I56" s="63">
        <v>30000</v>
      </c>
      <c r="J56" s="12"/>
      <c r="K56" s="12">
        <v>861</v>
      </c>
      <c r="L56" s="17"/>
      <c r="M56" s="12">
        <v>912</v>
      </c>
      <c r="N56" s="12"/>
      <c r="O56" s="14">
        <f t="shared" si="0"/>
        <v>1773</v>
      </c>
      <c r="P56" s="14">
        <f t="shared" si="1"/>
        <v>28227</v>
      </c>
    </row>
    <row r="57" spans="1:16" x14ac:dyDescent="0.25">
      <c r="A57" s="21">
        <v>51</v>
      </c>
      <c r="B57" s="79" t="s">
        <v>214</v>
      </c>
      <c r="C57" s="45" t="s">
        <v>51</v>
      </c>
      <c r="D57" s="43" t="s">
        <v>52</v>
      </c>
      <c r="E57" s="9" t="s">
        <v>22</v>
      </c>
      <c r="F57" s="9" t="s">
        <v>156</v>
      </c>
      <c r="G57" s="52">
        <v>44172</v>
      </c>
      <c r="H57" s="11">
        <v>45322</v>
      </c>
      <c r="I57" s="64">
        <v>50840</v>
      </c>
      <c r="J57" s="12"/>
      <c r="K57" s="12">
        <v>1459.1080000000002</v>
      </c>
      <c r="L57" s="17"/>
      <c r="M57" s="12">
        <v>1545.5360000000001</v>
      </c>
      <c r="N57" s="12"/>
      <c r="O57" s="14">
        <f t="shared" si="0"/>
        <v>3004.6440000000002</v>
      </c>
      <c r="P57" s="14">
        <f t="shared" si="1"/>
        <v>47835.356</v>
      </c>
    </row>
    <row r="58" spans="1:16" x14ac:dyDescent="0.25">
      <c r="A58" s="22">
        <v>52</v>
      </c>
      <c r="B58" s="79" t="s">
        <v>215</v>
      </c>
      <c r="C58" s="45" t="s">
        <v>51</v>
      </c>
      <c r="D58" s="43" t="s">
        <v>54</v>
      </c>
      <c r="E58" s="9" t="s">
        <v>22</v>
      </c>
      <c r="F58" s="9" t="s">
        <v>156</v>
      </c>
      <c r="G58" s="50">
        <v>40750</v>
      </c>
      <c r="H58" s="11">
        <v>45322</v>
      </c>
      <c r="I58" s="63">
        <v>43814.400000000001</v>
      </c>
      <c r="J58" s="12"/>
      <c r="K58" s="12">
        <v>1257.4732800000002</v>
      </c>
      <c r="L58" s="17"/>
      <c r="M58" s="12">
        <v>1331.9577600000002</v>
      </c>
      <c r="N58" s="12"/>
      <c r="O58" s="14">
        <f t="shared" si="0"/>
        <v>2589.4310400000004</v>
      </c>
      <c r="P58" s="14">
        <f t="shared" si="1"/>
        <v>41224.968960000006</v>
      </c>
    </row>
    <row r="59" spans="1:16" x14ac:dyDescent="0.25">
      <c r="A59" s="21">
        <v>53</v>
      </c>
      <c r="B59" s="79" t="s">
        <v>216</v>
      </c>
      <c r="C59" s="45" t="s">
        <v>51</v>
      </c>
      <c r="D59" s="43" t="s">
        <v>55</v>
      </c>
      <c r="E59" s="9" t="s">
        <v>22</v>
      </c>
      <c r="F59" s="9" t="s">
        <v>156</v>
      </c>
      <c r="G59" s="50">
        <v>41792</v>
      </c>
      <c r="H59" s="11">
        <v>45322</v>
      </c>
      <c r="I59" s="64">
        <v>29829.599999999999</v>
      </c>
      <c r="J59" s="12"/>
      <c r="K59" s="12">
        <v>856.10952000000009</v>
      </c>
      <c r="L59" s="17"/>
      <c r="M59" s="12">
        <v>906.81984</v>
      </c>
      <c r="N59" s="12"/>
      <c r="O59" s="14">
        <f t="shared" si="0"/>
        <v>1762.9293600000001</v>
      </c>
      <c r="P59" s="14">
        <f t="shared" si="1"/>
        <v>28066.670639999997</v>
      </c>
    </row>
    <row r="60" spans="1:16" x14ac:dyDescent="0.25">
      <c r="A60" s="21">
        <v>54</v>
      </c>
      <c r="B60" s="79" t="s">
        <v>217</v>
      </c>
      <c r="C60" s="45" t="s">
        <v>51</v>
      </c>
      <c r="D60" s="43" t="s">
        <v>56</v>
      </c>
      <c r="E60" s="9" t="s">
        <v>22</v>
      </c>
      <c r="F60" s="9" t="s">
        <v>155</v>
      </c>
      <c r="G60" s="50">
        <v>43389</v>
      </c>
      <c r="H60" s="11">
        <v>45322</v>
      </c>
      <c r="I60" s="64">
        <v>29829.599999999999</v>
      </c>
      <c r="J60" s="12"/>
      <c r="K60" s="12">
        <v>856.10952000000009</v>
      </c>
      <c r="L60" s="17"/>
      <c r="M60" s="12">
        <v>906.81984</v>
      </c>
      <c r="N60" s="12"/>
      <c r="O60" s="14">
        <f t="shared" si="0"/>
        <v>1762.9293600000001</v>
      </c>
      <c r="P60" s="14">
        <f t="shared" si="1"/>
        <v>28066.670639999997</v>
      </c>
    </row>
    <row r="61" spans="1:16" x14ac:dyDescent="0.25">
      <c r="A61" s="22">
        <v>55</v>
      </c>
      <c r="B61" s="79" t="s">
        <v>218</v>
      </c>
      <c r="C61" s="45" t="s">
        <v>51</v>
      </c>
      <c r="D61" s="43" t="s">
        <v>53</v>
      </c>
      <c r="E61" s="9" t="s">
        <v>22</v>
      </c>
      <c r="F61" s="9" t="s">
        <v>155</v>
      </c>
      <c r="G61" s="49">
        <v>44111</v>
      </c>
      <c r="H61" s="11">
        <v>45322</v>
      </c>
      <c r="I61" s="63">
        <v>26426.400000000001</v>
      </c>
      <c r="J61" s="12"/>
      <c r="K61" s="12">
        <v>758.43768000000011</v>
      </c>
      <c r="L61" s="17"/>
      <c r="M61" s="12">
        <v>803.36256000000003</v>
      </c>
      <c r="N61" s="12"/>
      <c r="O61" s="14">
        <f t="shared" si="0"/>
        <v>1561.80024</v>
      </c>
      <c r="P61" s="14">
        <f t="shared" si="1"/>
        <v>24864.599760000001</v>
      </c>
    </row>
    <row r="62" spans="1:16" x14ac:dyDescent="0.25">
      <c r="A62" s="21">
        <v>56</v>
      </c>
      <c r="B62" s="79" t="s">
        <v>219</v>
      </c>
      <c r="C62" s="45" t="s">
        <v>51</v>
      </c>
      <c r="D62" s="43" t="s">
        <v>57</v>
      </c>
      <c r="E62" s="9" t="s">
        <v>22</v>
      </c>
      <c r="F62" s="9" t="s">
        <v>155</v>
      </c>
      <c r="G62" s="49">
        <v>44117</v>
      </c>
      <c r="H62" s="11">
        <v>45322</v>
      </c>
      <c r="I62" s="63">
        <v>27620</v>
      </c>
      <c r="J62" s="12"/>
      <c r="K62" s="12">
        <v>792.69400000000007</v>
      </c>
      <c r="L62" s="17"/>
      <c r="M62" s="12">
        <v>839.64800000000002</v>
      </c>
      <c r="N62" s="12"/>
      <c r="O62" s="14">
        <f t="shared" si="0"/>
        <v>1632.3420000000001</v>
      </c>
      <c r="P62" s="14">
        <f t="shared" si="1"/>
        <v>25987.657999999999</v>
      </c>
    </row>
    <row r="63" spans="1:16" x14ac:dyDescent="0.25">
      <c r="A63" s="21">
        <v>57</v>
      </c>
      <c r="B63" s="79" t="s">
        <v>220</v>
      </c>
      <c r="C63" s="45" t="s">
        <v>51</v>
      </c>
      <c r="D63" s="43" t="s">
        <v>58</v>
      </c>
      <c r="E63" s="9" t="s">
        <v>22</v>
      </c>
      <c r="F63" s="9" t="s">
        <v>155</v>
      </c>
      <c r="G63" s="10">
        <v>44144</v>
      </c>
      <c r="H63" s="11">
        <v>45322</v>
      </c>
      <c r="I63" s="63">
        <v>28753.200000000001</v>
      </c>
      <c r="J63" s="12"/>
      <c r="K63" s="12">
        <v>825.21684000000005</v>
      </c>
      <c r="L63" s="17"/>
      <c r="M63" s="12">
        <v>874.09728000000007</v>
      </c>
      <c r="N63" s="12"/>
      <c r="O63" s="14">
        <f t="shared" si="0"/>
        <v>1699.31412</v>
      </c>
      <c r="P63" s="14">
        <f t="shared" si="1"/>
        <v>27053.885879999998</v>
      </c>
    </row>
    <row r="64" spans="1:16" x14ac:dyDescent="0.25">
      <c r="A64" s="22">
        <v>58</v>
      </c>
      <c r="B64" s="79" t="s">
        <v>221</v>
      </c>
      <c r="C64" s="45" t="s">
        <v>59</v>
      </c>
      <c r="D64" s="43" t="s">
        <v>157</v>
      </c>
      <c r="E64" s="9" t="s">
        <v>22</v>
      </c>
      <c r="F64" s="9" t="s">
        <v>155</v>
      </c>
      <c r="G64" s="49">
        <v>39720</v>
      </c>
      <c r="H64" s="11">
        <v>45322</v>
      </c>
      <c r="I64" s="64">
        <v>34151.040000000001</v>
      </c>
      <c r="J64" s="12"/>
      <c r="K64" s="12">
        <v>980.13484800000003</v>
      </c>
      <c r="L64" s="17"/>
      <c r="M64" s="12">
        <v>1038.1916160000001</v>
      </c>
      <c r="N64" s="12"/>
      <c r="O64" s="14">
        <f t="shared" si="0"/>
        <v>2018.3264640000002</v>
      </c>
      <c r="P64" s="14">
        <f t="shared" si="1"/>
        <v>32132.713535999999</v>
      </c>
    </row>
    <row r="65" spans="1:16" x14ac:dyDescent="0.25">
      <c r="A65" s="21">
        <v>59</v>
      </c>
      <c r="B65" s="79" t="s">
        <v>222</v>
      </c>
      <c r="C65" s="45" t="s">
        <v>59</v>
      </c>
      <c r="D65" s="43" t="s">
        <v>60</v>
      </c>
      <c r="E65" s="9" t="s">
        <v>22</v>
      </c>
      <c r="F65" s="9" t="s">
        <v>155</v>
      </c>
      <c r="G65" s="10">
        <v>41988</v>
      </c>
      <c r="H65" s="11">
        <v>45322</v>
      </c>
      <c r="I65" s="63">
        <v>29957.759999999998</v>
      </c>
      <c r="J65" s="12"/>
      <c r="K65" s="12">
        <v>859.78771200000006</v>
      </c>
      <c r="L65" s="17"/>
      <c r="M65" s="12">
        <v>910.71590400000002</v>
      </c>
      <c r="N65" s="12"/>
      <c r="O65" s="14">
        <f t="shared" si="0"/>
        <v>1770.503616</v>
      </c>
      <c r="P65" s="14">
        <f t="shared" si="1"/>
        <v>28187.256383999997</v>
      </c>
    </row>
    <row r="66" spans="1:16" x14ac:dyDescent="0.25">
      <c r="A66" s="21">
        <v>60</v>
      </c>
      <c r="B66" s="79" t="s">
        <v>223</v>
      </c>
      <c r="C66" s="45" t="s">
        <v>59</v>
      </c>
      <c r="D66" s="43" t="s">
        <v>61</v>
      </c>
      <c r="E66" s="9" t="s">
        <v>22</v>
      </c>
      <c r="F66" s="9" t="s">
        <v>155</v>
      </c>
      <c r="G66" s="10">
        <v>44186</v>
      </c>
      <c r="H66" s="11">
        <v>45322</v>
      </c>
      <c r="I66" s="63">
        <v>63357.84</v>
      </c>
      <c r="J66" s="12"/>
      <c r="K66" s="12">
        <v>1818.3700080000001</v>
      </c>
      <c r="L66" s="17"/>
      <c r="M66" s="12">
        <v>1926.0783359999998</v>
      </c>
      <c r="N66" s="12"/>
      <c r="O66" s="14">
        <f t="shared" si="0"/>
        <v>3744.4483439999999</v>
      </c>
      <c r="P66" s="14">
        <f t="shared" si="1"/>
        <v>59613.391656</v>
      </c>
    </row>
    <row r="67" spans="1:16" x14ac:dyDescent="0.25">
      <c r="A67" s="21">
        <v>61</v>
      </c>
      <c r="B67" s="79" t="s">
        <v>224</v>
      </c>
      <c r="C67" s="45" t="s">
        <v>62</v>
      </c>
      <c r="D67" s="43" t="s">
        <v>63</v>
      </c>
      <c r="E67" s="9" t="s">
        <v>22</v>
      </c>
      <c r="F67" s="9" t="s">
        <v>155</v>
      </c>
      <c r="G67" s="50">
        <v>43789</v>
      </c>
      <c r="H67" s="11">
        <v>45322</v>
      </c>
      <c r="I67" s="63">
        <v>56345.479999999996</v>
      </c>
      <c r="J67" s="12"/>
      <c r="K67" s="12">
        <v>1617.115276</v>
      </c>
      <c r="L67" s="17"/>
      <c r="M67" s="12">
        <v>1712.9025919999999</v>
      </c>
      <c r="N67" s="12"/>
      <c r="O67" s="14">
        <f t="shared" si="0"/>
        <v>3330.0178679999999</v>
      </c>
      <c r="P67" s="14">
        <f t="shared" si="1"/>
        <v>53015.462132000001</v>
      </c>
    </row>
    <row r="68" spans="1:16" x14ac:dyDescent="0.25">
      <c r="A68" s="21">
        <v>62</v>
      </c>
      <c r="B68" s="79" t="s">
        <v>225</v>
      </c>
      <c r="C68" s="45" t="s">
        <v>62</v>
      </c>
      <c r="D68" s="43" t="s">
        <v>64</v>
      </c>
      <c r="E68" s="9" t="s">
        <v>22</v>
      </c>
      <c r="F68" s="9" t="s">
        <v>155</v>
      </c>
      <c r="G68" s="50">
        <v>39982</v>
      </c>
      <c r="H68" s="11">
        <v>45322</v>
      </c>
      <c r="I68" s="63">
        <v>14646</v>
      </c>
      <c r="J68" s="12"/>
      <c r="K68" s="12">
        <v>420.34020000000004</v>
      </c>
      <c r="L68" s="17"/>
      <c r="M68" s="12">
        <v>445.23840000000001</v>
      </c>
      <c r="N68" s="12"/>
      <c r="O68" s="14">
        <f t="shared" si="0"/>
        <v>865.57860000000005</v>
      </c>
      <c r="P68" s="14">
        <f t="shared" si="1"/>
        <v>13780.421399999999</v>
      </c>
    </row>
    <row r="69" spans="1:16" x14ac:dyDescent="0.25">
      <c r="A69" s="22">
        <v>63</v>
      </c>
      <c r="B69" s="79" t="s">
        <v>226</v>
      </c>
      <c r="C69" s="45" t="s">
        <v>62</v>
      </c>
      <c r="D69" s="43" t="s">
        <v>64</v>
      </c>
      <c r="E69" s="9" t="s">
        <v>22</v>
      </c>
      <c r="F69" s="9" t="s">
        <v>156</v>
      </c>
      <c r="G69" s="50">
        <v>41724</v>
      </c>
      <c r="H69" s="11">
        <v>45322</v>
      </c>
      <c r="I69" s="63">
        <v>14865.69</v>
      </c>
      <c r="J69" s="12"/>
      <c r="K69" s="12">
        <v>426.64530300000007</v>
      </c>
      <c r="L69" s="17"/>
      <c r="M69" s="12">
        <v>451.91697599999998</v>
      </c>
      <c r="N69" s="12"/>
      <c r="O69" s="14">
        <f t="shared" si="0"/>
        <v>878.56227899999999</v>
      </c>
      <c r="P69" s="14">
        <f t="shared" si="1"/>
        <v>13987.127721000001</v>
      </c>
    </row>
    <row r="70" spans="1:16" x14ac:dyDescent="0.25">
      <c r="A70" s="21">
        <v>64</v>
      </c>
      <c r="B70" s="79" t="s">
        <v>227</v>
      </c>
      <c r="C70" s="45" t="s">
        <v>62</v>
      </c>
      <c r="D70" s="43" t="s">
        <v>64</v>
      </c>
      <c r="E70" s="9" t="s">
        <v>22</v>
      </c>
      <c r="F70" s="9" t="s">
        <v>156</v>
      </c>
      <c r="G70" s="50">
        <v>42382</v>
      </c>
      <c r="H70" s="11">
        <v>45322</v>
      </c>
      <c r="I70" s="63">
        <v>16549.98</v>
      </c>
      <c r="J70" s="12"/>
      <c r="K70" s="12">
        <v>474.98442600000004</v>
      </c>
      <c r="L70" s="17"/>
      <c r="M70" s="12">
        <v>503.119392</v>
      </c>
      <c r="N70" s="12">
        <v>1512.45</v>
      </c>
      <c r="O70" s="14">
        <f t="shared" si="0"/>
        <v>2490.5538180000003</v>
      </c>
      <c r="P70" s="14">
        <f t="shared" si="1"/>
        <v>14059.426181999997</v>
      </c>
    </row>
    <row r="71" spans="1:16" x14ac:dyDescent="0.25">
      <c r="A71" s="21">
        <v>65</v>
      </c>
      <c r="B71" s="79" t="s">
        <v>228</v>
      </c>
      <c r="C71" s="45" t="s">
        <v>62</v>
      </c>
      <c r="D71" s="43" t="s">
        <v>64</v>
      </c>
      <c r="E71" s="9" t="s">
        <v>22</v>
      </c>
      <c r="F71" s="9" t="s">
        <v>155</v>
      </c>
      <c r="G71" s="50">
        <v>43768</v>
      </c>
      <c r="H71" s="11">
        <v>45322</v>
      </c>
      <c r="I71" s="63">
        <v>11350.650000000001</v>
      </c>
      <c r="J71" s="12"/>
      <c r="K71" s="12">
        <v>325.76365500000009</v>
      </c>
      <c r="L71" s="17"/>
      <c r="M71" s="12">
        <v>345.05976000000004</v>
      </c>
      <c r="N71" s="12"/>
      <c r="O71" s="14">
        <f>K71+M71+N71</f>
        <v>670.82341500000007</v>
      </c>
      <c r="P71" s="14">
        <f t="shared" si="1"/>
        <v>10679.826585000001</v>
      </c>
    </row>
    <row r="72" spans="1:16" x14ac:dyDescent="0.25">
      <c r="A72" s="22">
        <v>66</v>
      </c>
      <c r="B72" s="79" t="s">
        <v>229</v>
      </c>
      <c r="C72" s="45" t="s">
        <v>62</v>
      </c>
      <c r="D72" s="43" t="s">
        <v>65</v>
      </c>
      <c r="E72" s="9" t="s">
        <v>22</v>
      </c>
      <c r="F72" s="9" t="s">
        <v>156</v>
      </c>
      <c r="G72" s="50">
        <v>40870</v>
      </c>
      <c r="H72" s="11">
        <v>45322</v>
      </c>
      <c r="I72" s="63">
        <v>23395.5</v>
      </c>
      <c r="J72" s="12"/>
      <c r="K72" s="12">
        <v>671.45085000000006</v>
      </c>
      <c r="L72" s="17"/>
      <c r="M72" s="12">
        <v>711.22320000000002</v>
      </c>
      <c r="N72" s="12"/>
      <c r="O72" s="14">
        <f t="shared" ref="O72:O132" si="2">K72+M72+N72</f>
        <v>1382.6740500000001</v>
      </c>
      <c r="P72" s="14">
        <f t="shared" ref="P72:P132" si="3">I72-K72-M72-N72</f>
        <v>22012.825949999999</v>
      </c>
    </row>
    <row r="73" spans="1:16" x14ac:dyDescent="0.25">
      <c r="A73" s="21">
        <v>67</v>
      </c>
      <c r="B73" s="79" t="s">
        <v>230</v>
      </c>
      <c r="C73" s="45" t="s">
        <v>62</v>
      </c>
      <c r="D73" s="43" t="s">
        <v>66</v>
      </c>
      <c r="E73" s="9" t="s">
        <v>22</v>
      </c>
      <c r="F73" s="9" t="s">
        <v>156</v>
      </c>
      <c r="G73" s="10">
        <v>41718</v>
      </c>
      <c r="H73" s="11">
        <v>45322</v>
      </c>
      <c r="I73" s="63">
        <v>18889.7</v>
      </c>
      <c r="J73" s="12"/>
      <c r="K73" s="12">
        <v>542.13439000000005</v>
      </c>
      <c r="L73" s="17"/>
      <c r="M73" s="12">
        <v>574.24688000000003</v>
      </c>
      <c r="N73" s="12"/>
      <c r="O73" s="14">
        <f t="shared" si="2"/>
        <v>1116.3812700000001</v>
      </c>
      <c r="P73" s="14">
        <f t="shared" si="3"/>
        <v>17773.318730000003</v>
      </c>
    </row>
    <row r="74" spans="1:16" x14ac:dyDescent="0.25">
      <c r="A74" s="21">
        <v>68</v>
      </c>
      <c r="B74" s="79" t="s">
        <v>231</v>
      </c>
      <c r="C74" s="45" t="s">
        <v>62</v>
      </c>
      <c r="D74" s="43" t="s">
        <v>67</v>
      </c>
      <c r="E74" s="9" t="s">
        <v>22</v>
      </c>
      <c r="F74" s="9" t="s">
        <v>156</v>
      </c>
      <c r="G74" s="49">
        <v>44107</v>
      </c>
      <c r="H74" s="11">
        <v>45322</v>
      </c>
      <c r="I74" s="64">
        <v>18716.400000000001</v>
      </c>
      <c r="J74" s="12"/>
      <c r="K74" s="12">
        <v>537.16068000000007</v>
      </c>
      <c r="L74" s="17"/>
      <c r="M74" s="12">
        <v>568.97856000000002</v>
      </c>
      <c r="N74" s="12"/>
      <c r="O74" s="14">
        <f t="shared" si="2"/>
        <v>1106.13924</v>
      </c>
      <c r="P74" s="14">
        <f t="shared" si="3"/>
        <v>17610.260760000001</v>
      </c>
    </row>
    <row r="75" spans="1:16" x14ac:dyDescent="0.25">
      <c r="A75" s="22">
        <v>69</v>
      </c>
      <c r="B75" s="79" t="s">
        <v>232</v>
      </c>
      <c r="C75" s="45" t="s">
        <v>62</v>
      </c>
      <c r="D75" s="43" t="s">
        <v>64</v>
      </c>
      <c r="E75" s="9" t="s">
        <v>22</v>
      </c>
      <c r="F75" s="9" t="s">
        <v>155</v>
      </c>
      <c r="G75" s="52">
        <v>44154</v>
      </c>
      <c r="H75" s="11">
        <v>45322</v>
      </c>
      <c r="I75" s="64">
        <v>14865.69</v>
      </c>
      <c r="J75" s="12"/>
      <c r="K75" s="12">
        <v>426.64530300000007</v>
      </c>
      <c r="L75" s="17"/>
      <c r="M75" s="12">
        <v>451.91697599999998</v>
      </c>
      <c r="N75" s="12"/>
      <c r="O75" s="14">
        <f t="shared" si="2"/>
        <v>878.56227899999999</v>
      </c>
      <c r="P75" s="14">
        <f t="shared" si="3"/>
        <v>13987.127721000001</v>
      </c>
    </row>
    <row r="76" spans="1:16" x14ac:dyDescent="0.25">
      <c r="A76" s="21">
        <v>70</v>
      </c>
      <c r="B76" s="79" t="s">
        <v>233</v>
      </c>
      <c r="C76" s="45" t="s">
        <v>62</v>
      </c>
      <c r="D76" s="43" t="s">
        <v>68</v>
      </c>
      <c r="E76" s="9" t="s">
        <v>22</v>
      </c>
      <c r="F76" s="9" t="s">
        <v>155</v>
      </c>
      <c r="G76" s="10">
        <v>44088</v>
      </c>
      <c r="H76" s="11">
        <v>45322</v>
      </c>
      <c r="I76" s="63">
        <v>21854.560000000001</v>
      </c>
      <c r="J76" s="12"/>
      <c r="K76" s="12">
        <v>627.22587200000009</v>
      </c>
      <c r="L76" s="17"/>
      <c r="M76" s="12">
        <v>664.37862399999995</v>
      </c>
      <c r="N76" s="12"/>
      <c r="O76" s="14">
        <f t="shared" si="2"/>
        <v>1291.6044959999999</v>
      </c>
      <c r="P76" s="14">
        <f t="shared" si="3"/>
        <v>20562.955504000001</v>
      </c>
    </row>
    <row r="77" spans="1:16" x14ac:dyDescent="0.25">
      <c r="A77" s="21">
        <v>71</v>
      </c>
      <c r="B77" s="79" t="s">
        <v>234</v>
      </c>
      <c r="C77" s="45" t="s">
        <v>62</v>
      </c>
      <c r="D77" s="43" t="s">
        <v>69</v>
      </c>
      <c r="E77" s="9" t="s">
        <v>22</v>
      </c>
      <c r="F77" s="9" t="s">
        <v>155</v>
      </c>
      <c r="G77" s="10">
        <v>44198</v>
      </c>
      <c r="H77" s="11">
        <v>45322</v>
      </c>
      <c r="I77" s="63">
        <v>38951.25</v>
      </c>
      <c r="J77" s="12"/>
      <c r="K77" s="12">
        <v>1117.900875</v>
      </c>
      <c r="L77" s="17"/>
      <c r="M77" s="12">
        <v>1184.1179999999999</v>
      </c>
      <c r="N77" s="12"/>
      <c r="O77" s="14">
        <f t="shared" si="2"/>
        <v>2302.0188749999998</v>
      </c>
      <c r="P77" s="14">
        <f t="shared" si="3"/>
        <v>36649.231124999998</v>
      </c>
    </row>
    <row r="78" spans="1:16" x14ac:dyDescent="0.25">
      <c r="A78" s="22">
        <v>72</v>
      </c>
      <c r="B78" s="79" t="s">
        <v>235</v>
      </c>
      <c r="C78" s="45" t="s">
        <v>62</v>
      </c>
      <c r="D78" s="43" t="s">
        <v>64</v>
      </c>
      <c r="E78" s="9" t="s">
        <v>22</v>
      </c>
      <c r="F78" s="9" t="s">
        <v>155</v>
      </c>
      <c r="G78" s="10">
        <v>44168</v>
      </c>
      <c r="H78" s="11">
        <v>45322</v>
      </c>
      <c r="I78" s="63">
        <v>14865.69</v>
      </c>
      <c r="J78" s="12"/>
      <c r="K78" s="12">
        <v>426.64530300000007</v>
      </c>
      <c r="L78" s="17"/>
      <c r="M78" s="12">
        <v>451.91697599999998</v>
      </c>
      <c r="N78" s="12"/>
      <c r="O78" s="14">
        <f t="shared" si="2"/>
        <v>878.56227899999999</v>
      </c>
      <c r="P78" s="14">
        <f t="shared" si="3"/>
        <v>13987.127721000001</v>
      </c>
    </row>
    <row r="79" spans="1:16" x14ac:dyDescent="0.25">
      <c r="A79" s="21">
        <v>73</v>
      </c>
      <c r="B79" s="79" t="s">
        <v>70</v>
      </c>
      <c r="C79" s="45" t="s">
        <v>62</v>
      </c>
      <c r="D79" s="43" t="s">
        <v>64</v>
      </c>
      <c r="E79" s="9" t="s">
        <v>22</v>
      </c>
      <c r="F79" s="9" t="s">
        <v>155</v>
      </c>
      <c r="G79" s="10">
        <v>44166</v>
      </c>
      <c r="H79" s="11">
        <v>45322</v>
      </c>
      <c r="I79" s="63">
        <v>10911.27</v>
      </c>
      <c r="J79" s="12"/>
      <c r="K79" s="12">
        <v>313.15344900000002</v>
      </c>
      <c r="L79" s="17"/>
      <c r="M79" s="12">
        <v>331.70260800000005</v>
      </c>
      <c r="N79" s="12"/>
      <c r="O79" s="14">
        <f t="shared" si="2"/>
        <v>644.85605700000008</v>
      </c>
      <c r="P79" s="14">
        <f t="shared" si="3"/>
        <v>10266.413943000001</v>
      </c>
    </row>
    <row r="80" spans="1:16" x14ac:dyDescent="0.25">
      <c r="A80" s="21">
        <v>74</v>
      </c>
      <c r="B80" s="79" t="s">
        <v>236</v>
      </c>
      <c r="C80" s="45" t="s">
        <v>62</v>
      </c>
      <c r="D80" s="43" t="s">
        <v>71</v>
      </c>
      <c r="E80" s="9" t="s">
        <v>22</v>
      </c>
      <c r="F80" s="9" t="s">
        <v>155</v>
      </c>
      <c r="G80" s="10">
        <v>44260</v>
      </c>
      <c r="H80" s="11">
        <v>45322</v>
      </c>
      <c r="I80" s="63">
        <v>15487.08</v>
      </c>
      <c r="J80" s="12"/>
      <c r="K80" s="12">
        <v>444.479196</v>
      </c>
      <c r="L80" s="17"/>
      <c r="M80" s="12">
        <v>470.807232</v>
      </c>
      <c r="N80" s="12"/>
      <c r="O80" s="14">
        <f t="shared" si="2"/>
        <v>915.286428</v>
      </c>
      <c r="P80" s="14">
        <f t="shared" si="3"/>
        <v>14571.793572</v>
      </c>
    </row>
    <row r="81" spans="1:16" x14ac:dyDescent="0.25">
      <c r="A81" s="22">
        <v>75</v>
      </c>
      <c r="B81" s="79" t="s">
        <v>237</v>
      </c>
      <c r="C81" s="45" t="s">
        <v>72</v>
      </c>
      <c r="D81" s="43" t="s">
        <v>73</v>
      </c>
      <c r="E81" s="9" t="s">
        <v>22</v>
      </c>
      <c r="F81" s="9" t="s">
        <v>156</v>
      </c>
      <c r="G81" s="52">
        <v>43563</v>
      </c>
      <c r="H81" s="11">
        <v>45322</v>
      </c>
      <c r="I81" s="64">
        <v>19038</v>
      </c>
      <c r="J81" s="12"/>
      <c r="K81" s="12">
        <v>546.39060000000006</v>
      </c>
      <c r="L81" s="17"/>
      <c r="M81" s="12">
        <v>578.75520000000006</v>
      </c>
      <c r="N81" s="12"/>
      <c r="O81" s="14">
        <f t="shared" si="2"/>
        <v>1125.1458000000002</v>
      </c>
      <c r="P81" s="14">
        <f t="shared" si="3"/>
        <v>17912.854200000002</v>
      </c>
    </row>
    <row r="82" spans="1:16" x14ac:dyDescent="0.25">
      <c r="A82" s="21">
        <v>76</v>
      </c>
      <c r="B82" s="79" t="s">
        <v>238</v>
      </c>
      <c r="C82" s="45" t="s">
        <v>72</v>
      </c>
      <c r="D82" s="43" t="s">
        <v>66</v>
      </c>
      <c r="E82" s="9" t="s">
        <v>22</v>
      </c>
      <c r="F82" s="9" t="s">
        <v>156</v>
      </c>
      <c r="G82" s="48">
        <v>41201</v>
      </c>
      <c r="H82" s="11">
        <v>45322</v>
      </c>
      <c r="I82" s="63">
        <v>16056.72</v>
      </c>
      <c r="J82" s="12"/>
      <c r="K82" s="12">
        <v>460.82786399999998</v>
      </c>
      <c r="L82" s="17"/>
      <c r="M82" s="12">
        <v>488.12428800000004</v>
      </c>
      <c r="N82" s="12">
        <v>1512.45</v>
      </c>
      <c r="O82" s="14">
        <f t="shared" si="2"/>
        <v>2461.4021520000001</v>
      </c>
      <c r="P82" s="14">
        <f t="shared" si="3"/>
        <v>13595.317847999997</v>
      </c>
    </row>
    <row r="83" spans="1:16" x14ac:dyDescent="0.25">
      <c r="A83" s="21">
        <v>77</v>
      </c>
      <c r="B83" s="79" t="s">
        <v>239</v>
      </c>
      <c r="C83" s="45" t="s">
        <v>72</v>
      </c>
      <c r="D83" s="43" t="s">
        <v>72</v>
      </c>
      <c r="E83" s="9" t="s">
        <v>22</v>
      </c>
      <c r="F83" s="9" t="s">
        <v>156</v>
      </c>
      <c r="G83" s="49">
        <v>44092</v>
      </c>
      <c r="H83" s="11">
        <v>45322</v>
      </c>
      <c r="I83" s="63">
        <v>16056.72</v>
      </c>
      <c r="J83" s="12"/>
      <c r="K83" s="12">
        <v>460.82786399999998</v>
      </c>
      <c r="L83" s="17"/>
      <c r="M83" s="12">
        <v>488.12428800000004</v>
      </c>
      <c r="N83" s="12">
        <v>1512.45</v>
      </c>
      <c r="O83" s="14">
        <f t="shared" si="2"/>
        <v>2461.4021520000001</v>
      </c>
      <c r="P83" s="14">
        <f t="shared" si="3"/>
        <v>13595.317847999997</v>
      </c>
    </row>
    <row r="84" spans="1:16" x14ac:dyDescent="0.25">
      <c r="A84" s="22">
        <v>78</v>
      </c>
      <c r="B84" s="79" t="s">
        <v>240</v>
      </c>
      <c r="C84" s="45" t="s">
        <v>72</v>
      </c>
      <c r="D84" s="43" t="s">
        <v>64</v>
      </c>
      <c r="E84" s="9" t="s">
        <v>22</v>
      </c>
      <c r="F84" s="9" t="s">
        <v>156</v>
      </c>
      <c r="G84" s="10">
        <v>44077</v>
      </c>
      <c r="H84" s="11">
        <v>45322</v>
      </c>
      <c r="I84" s="63">
        <v>13181.400000000001</v>
      </c>
      <c r="J84" s="12"/>
      <c r="K84" s="12">
        <v>378.30618000000004</v>
      </c>
      <c r="L84" s="17"/>
      <c r="M84" s="12">
        <v>400.71456000000006</v>
      </c>
      <c r="N84" s="12"/>
      <c r="O84" s="14">
        <f>K84+M84+N84</f>
        <v>779.02074000000016</v>
      </c>
      <c r="P84" s="14">
        <f t="shared" si="3"/>
        <v>12402.379260000002</v>
      </c>
    </row>
    <row r="85" spans="1:16" x14ac:dyDescent="0.25">
      <c r="A85" s="21">
        <v>79</v>
      </c>
      <c r="B85" s="79" t="s">
        <v>241</v>
      </c>
      <c r="C85" s="46" t="s">
        <v>74</v>
      </c>
      <c r="D85" s="43" t="s">
        <v>75</v>
      </c>
      <c r="E85" s="9" t="s">
        <v>22</v>
      </c>
      <c r="F85" s="9" t="s">
        <v>155</v>
      </c>
      <c r="G85" s="10">
        <v>40651</v>
      </c>
      <c r="H85" s="11">
        <v>45322</v>
      </c>
      <c r="I85" s="63">
        <v>47424</v>
      </c>
      <c r="J85" s="12"/>
      <c r="K85" s="12">
        <v>1361.0688</v>
      </c>
      <c r="L85" s="17"/>
      <c r="M85" s="12">
        <v>1441.6895999999999</v>
      </c>
      <c r="N85" s="12"/>
      <c r="O85" s="14">
        <f t="shared" si="2"/>
        <v>2802.7583999999997</v>
      </c>
      <c r="P85" s="14">
        <f t="shared" si="3"/>
        <v>44621.241600000001</v>
      </c>
    </row>
    <row r="86" spans="1:16" x14ac:dyDescent="0.25">
      <c r="A86" s="21">
        <v>80</v>
      </c>
      <c r="B86" s="79" t="s">
        <v>242</v>
      </c>
      <c r="C86" s="46" t="s">
        <v>74</v>
      </c>
      <c r="D86" s="43" t="s">
        <v>75</v>
      </c>
      <c r="E86" s="9" t="s">
        <v>22</v>
      </c>
      <c r="F86" s="9" t="s">
        <v>155</v>
      </c>
      <c r="G86" s="10">
        <v>40655</v>
      </c>
      <c r="H86" s="11">
        <v>45322</v>
      </c>
      <c r="I86" s="63">
        <v>54068.85</v>
      </c>
      <c r="J86" s="12"/>
      <c r="K86" s="12">
        <v>1551.7759950000002</v>
      </c>
      <c r="L86" s="17"/>
      <c r="M86" s="12">
        <v>1643.6930400000001</v>
      </c>
      <c r="N86" s="12"/>
      <c r="O86" s="14">
        <f t="shared" si="2"/>
        <v>3195.4690350000001</v>
      </c>
      <c r="P86" s="14">
        <f t="shared" si="3"/>
        <v>50873.380964999997</v>
      </c>
    </row>
    <row r="87" spans="1:16" x14ac:dyDescent="0.25">
      <c r="A87" s="22">
        <v>81</v>
      </c>
      <c r="B87" s="79" t="s">
        <v>243</v>
      </c>
      <c r="C87" s="46" t="s">
        <v>74</v>
      </c>
      <c r="D87" s="43" t="s">
        <v>75</v>
      </c>
      <c r="E87" s="9" t="s">
        <v>22</v>
      </c>
      <c r="F87" s="9" t="s">
        <v>155</v>
      </c>
      <c r="G87" s="10">
        <v>43221</v>
      </c>
      <c r="H87" s="11">
        <v>45322</v>
      </c>
      <c r="I87" s="63">
        <v>45760</v>
      </c>
      <c r="J87" s="12"/>
      <c r="K87" s="12">
        <v>1313.3120000000001</v>
      </c>
      <c r="L87" s="17"/>
      <c r="M87" s="12">
        <v>1391.104</v>
      </c>
      <c r="N87" s="12"/>
      <c r="O87" s="14">
        <f t="shared" si="2"/>
        <v>2704.4160000000002</v>
      </c>
      <c r="P87" s="14">
        <f t="shared" si="3"/>
        <v>43055.584000000003</v>
      </c>
    </row>
    <row r="88" spans="1:16" x14ac:dyDescent="0.25">
      <c r="A88" s="21">
        <v>82</v>
      </c>
      <c r="B88" s="79" t="s">
        <v>244</v>
      </c>
      <c r="C88" s="46" t="s">
        <v>74</v>
      </c>
      <c r="D88" s="43" t="s">
        <v>75</v>
      </c>
      <c r="E88" s="9" t="s">
        <v>22</v>
      </c>
      <c r="F88" s="9" t="s">
        <v>156</v>
      </c>
      <c r="G88" s="49">
        <v>44106</v>
      </c>
      <c r="H88" s="11">
        <v>45322</v>
      </c>
      <c r="I88" s="63">
        <v>24710.400000000001</v>
      </c>
      <c r="J88" s="12"/>
      <c r="K88" s="12">
        <v>709.18848000000014</v>
      </c>
      <c r="L88" s="17"/>
      <c r="M88" s="12">
        <v>751.19616000000008</v>
      </c>
      <c r="N88" s="12"/>
      <c r="O88" s="14">
        <f t="shared" si="2"/>
        <v>1460.3846400000002</v>
      </c>
      <c r="P88" s="14">
        <f t="shared" si="3"/>
        <v>23250.015360000001</v>
      </c>
    </row>
    <row r="89" spans="1:16" x14ac:dyDescent="0.25">
      <c r="A89" s="21">
        <v>83</v>
      </c>
      <c r="B89" s="79" t="s">
        <v>245</v>
      </c>
      <c r="C89" s="45" t="s">
        <v>76</v>
      </c>
      <c r="D89" s="43" t="s">
        <v>60</v>
      </c>
      <c r="E89" s="9" t="s">
        <v>22</v>
      </c>
      <c r="F89" s="9" t="s">
        <v>156</v>
      </c>
      <c r="G89" s="10">
        <v>40575</v>
      </c>
      <c r="H89" s="11">
        <v>45322</v>
      </c>
      <c r="I89" s="63">
        <v>27172.800000000003</v>
      </c>
      <c r="J89" s="12"/>
      <c r="K89" s="12">
        <v>779.85936000000015</v>
      </c>
      <c r="L89" s="17"/>
      <c r="M89" s="12">
        <v>826.05312000000004</v>
      </c>
      <c r="N89" s="12"/>
      <c r="O89" s="14">
        <f t="shared" si="2"/>
        <v>1605.9124800000002</v>
      </c>
      <c r="P89" s="14">
        <f t="shared" si="3"/>
        <v>25566.887520000004</v>
      </c>
    </row>
    <row r="90" spans="1:16" x14ac:dyDescent="0.25">
      <c r="A90" s="22">
        <v>84</v>
      </c>
      <c r="B90" s="79" t="s">
        <v>246</v>
      </c>
      <c r="C90" s="45" t="s">
        <v>76</v>
      </c>
      <c r="D90" s="43" t="s">
        <v>77</v>
      </c>
      <c r="E90" s="9" t="s">
        <v>22</v>
      </c>
      <c r="F90" s="9" t="s">
        <v>155</v>
      </c>
      <c r="G90" s="10">
        <v>41915</v>
      </c>
      <c r="H90" s="11">
        <v>45322</v>
      </c>
      <c r="I90" s="63">
        <v>23587.200000000001</v>
      </c>
      <c r="J90" s="12"/>
      <c r="K90" s="12">
        <v>676.95264000000009</v>
      </c>
      <c r="L90" s="17"/>
      <c r="M90" s="12">
        <v>717.05088000000001</v>
      </c>
      <c r="N90" s="12"/>
      <c r="O90" s="14">
        <f t="shared" si="2"/>
        <v>1394.0035200000002</v>
      </c>
      <c r="P90" s="14">
        <f t="shared" si="3"/>
        <v>22193.196480000002</v>
      </c>
    </row>
    <row r="91" spans="1:16" x14ac:dyDescent="0.25">
      <c r="A91" s="21">
        <v>85</v>
      </c>
      <c r="B91" s="79" t="s">
        <v>247</v>
      </c>
      <c r="C91" s="45" t="s">
        <v>76</v>
      </c>
      <c r="D91" s="43" t="s">
        <v>77</v>
      </c>
      <c r="E91" s="9" t="s">
        <v>22</v>
      </c>
      <c r="F91" s="9" t="s">
        <v>156</v>
      </c>
      <c r="G91" s="49">
        <v>43347</v>
      </c>
      <c r="H91" s="11">
        <v>45322</v>
      </c>
      <c r="I91" s="63">
        <v>23587.200000000001</v>
      </c>
      <c r="J91" s="12"/>
      <c r="K91" s="12">
        <v>676.95264000000009</v>
      </c>
      <c r="L91" s="17"/>
      <c r="M91" s="12">
        <v>717.05088000000001</v>
      </c>
      <c r="N91" s="12"/>
      <c r="O91" s="14">
        <f t="shared" si="2"/>
        <v>1394.0035200000002</v>
      </c>
      <c r="P91" s="14">
        <f t="shared" si="3"/>
        <v>22193.196480000002</v>
      </c>
    </row>
    <row r="92" spans="1:16" x14ac:dyDescent="0.25">
      <c r="A92" s="21">
        <v>86</v>
      </c>
      <c r="B92" s="79" t="s">
        <v>248</v>
      </c>
      <c r="C92" s="45" t="s">
        <v>76</v>
      </c>
      <c r="D92" s="43" t="s">
        <v>77</v>
      </c>
      <c r="E92" s="9" t="s">
        <v>22</v>
      </c>
      <c r="F92" s="9" t="s">
        <v>156</v>
      </c>
      <c r="G92" s="49">
        <v>43349</v>
      </c>
      <c r="H92" s="11">
        <v>45322</v>
      </c>
      <c r="I92" s="63">
        <v>23587.200000000001</v>
      </c>
      <c r="J92" s="12"/>
      <c r="K92" s="12">
        <v>676.95264000000009</v>
      </c>
      <c r="L92" s="17"/>
      <c r="M92" s="12">
        <v>717.05088000000001</v>
      </c>
      <c r="N92" s="12"/>
      <c r="O92" s="14">
        <f t="shared" si="2"/>
        <v>1394.0035200000002</v>
      </c>
      <c r="P92" s="14">
        <f t="shared" si="3"/>
        <v>22193.196480000002</v>
      </c>
    </row>
    <row r="93" spans="1:16" x14ac:dyDescent="0.25">
      <c r="A93" s="22">
        <v>87</v>
      </c>
      <c r="B93" s="79" t="s">
        <v>249</v>
      </c>
      <c r="C93" s="45" t="s">
        <v>76</v>
      </c>
      <c r="D93" s="43" t="s">
        <v>77</v>
      </c>
      <c r="E93" s="9" t="s">
        <v>22</v>
      </c>
      <c r="F93" s="9" t="s">
        <v>155</v>
      </c>
      <c r="G93" s="50">
        <v>43389</v>
      </c>
      <c r="H93" s="11">
        <v>45322</v>
      </c>
      <c r="I93" s="63">
        <v>22464</v>
      </c>
      <c r="J93" s="12"/>
      <c r="K93" s="12">
        <v>644.71680000000003</v>
      </c>
      <c r="L93" s="17"/>
      <c r="M93" s="12">
        <v>682.90559999999994</v>
      </c>
      <c r="N93" s="12"/>
      <c r="O93" s="14">
        <f t="shared" si="2"/>
        <v>1327.6224</v>
      </c>
      <c r="P93" s="14">
        <f t="shared" si="3"/>
        <v>21136.377600000003</v>
      </c>
    </row>
    <row r="94" spans="1:16" x14ac:dyDescent="0.25">
      <c r="A94" s="21">
        <v>88</v>
      </c>
      <c r="B94" s="79" t="s">
        <v>250</v>
      </c>
      <c r="C94" s="45" t="s">
        <v>76</v>
      </c>
      <c r="D94" s="43" t="s">
        <v>77</v>
      </c>
      <c r="E94" s="9" t="s">
        <v>22</v>
      </c>
      <c r="F94" s="9" t="s">
        <v>155</v>
      </c>
      <c r="G94" s="10">
        <v>43509</v>
      </c>
      <c r="H94" s="11">
        <v>45322</v>
      </c>
      <c r="I94" s="63">
        <v>23587.200000000001</v>
      </c>
      <c r="J94" s="12"/>
      <c r="K94" s="12">
        <v>676.95264000000009</v>
      </c>
      <c r="L94" s="17"/>
      <c r="M94" s="12">
        <v>717.05088000000001</v>
      </c>
      <c r="N94" s="12"/>
      <c r="O94" s="14">
        <f t="shared" si="2"/>
        <v>1394.0035200000002</v>
      </c>
      <c r="P94" s="14">
        <f t="shared" si="3"/>
        <v>22193.196480000002</v>
      </c>
    </row>
    <row r="95" spans="1:16" x14ac:dyDescent="0.25">
      <c r="A95" s="21">
        <v>89</v>
      </c>
      <c r="B95" s="79" t="s">
        <v>251</v>
      </c>
      <c r="C95" s="45" t="s">
        <v>76</v>
      </c>
      <c r="D95" s="43" t="s">
        <v>78</v>
      </c>
      <c r="E95" s="9" t="s">
        <v>22</v>
      </c>
      <c r="F95" s="9" t="s">
        <v>155</v>
      </c>
      <c r="G95" s="52">
        <v>44179</v>
      </c>
      <c r="H95" s="11">
        <v>45322</v>
      </c>
      <c r="I95" s="64">
        <v>22464</v>
      </c>
      <c r="J95" s="12"/>
      <c r="K95" s="12">
        <v>644.71680000000003</v>
      </c>
      <c r="L95" s="17"/>
      <c r="M95" s="12">
        <v>682.90559999999994</v>
      </c>
      <c r="N95" s="12"/>
      <c r="O95" s="14">
        <f t="shared" si="2"/>
        <v>1327.6224</v>
      </c>
      <c r="P95" s="14">
        <f t="shared" si="3"/>
        <v>21136.377600000003</v>
      </c>
    </row>
    <row r="96" spans="1:16" x14ac:dyDescent="0.25">
      <c r="A96" s="22">
        <v>90</v>
      </c>
      <c r="B96" s="79" t="s">
        <v>252</v>
      </c>
      <c r="C96" s="45" t="s">
        <v>76</v>
      </c>
      <c r="D96" s="43" t="s">
        <v>158</v>
      </c>
      <c r="E96" s="9" t="s">
        <v>22</v>
      </c>
      <c r="F96" s="9" t="s">
        <v>155</v>
      </c>
      <c r="G96" s="51">
        <v>44081</v>
      </c>
      <c r="H96" s="11">
        <v>45322</v>
      </c>
      <c r="I96" s="65">
        <v>37403.519999999997</v>
      </c>
      <c r="J96" s="12"/>
      <c r="K96" s="12">
        <v>1073.4810239999999</v>
      </c>
      <c r="L96" s="17"/>
      <c r="M96" s="12">
        <v>1137.067008</v>
      </c>
      <c r="N96" s="12"/>
      <c r="O96" s="14">
        <f t="shared" si="2"/>
        <v>2210.5480319999997</v>
      </c>
      <c r="P96" s="14">
        <f t="shared" si="3"/>
        <v>35192.971967999998</v>
      </c>
    </row>
    <row r="97" spans="1:16" x14ac:dyDescent="0.25">
      <c r="A97" s="21">
        <v>91</v>
      </c>
      <c r="B97" s="79" t="s">
        <v>253</v>
      </c>
      <c r="C97" s="45" t="s">
        <v>76</v>
      </c>
      <c r="D97" s="43" t="s">
        <v>79</v>
      </c>
      <c r="E97" s="9" t="s">
        <v>22</v>
      </c>
      <c r="F97" s="9" t="s">
        <v>155</v>
      </c>
      <c r="G97" s="50">
        <v>44074</v>
      </c>
      <c r="H97" s="11">
        <v>45322</v>
      </c>
      <c r="I97" s="63">
        <v>20173.439999999999</v>
      </c>
      <c r="J97" s="12"/>
      <c r="K97" s="12">
        <v>578.97772799999996</v>
      </c>
      <c r="L97" s="17"/>
      <c r="M97" s="12">
        <v>613.27257599999996</v>
      </c>
      <c r="N97" s="12"/>
      <c r="O97" s="14">
        <f t="shared" si="2"/>
        <v>1192.2503039999999</v>
      </c>
      <c r="P97" s="14">
        <f t="shared" si="3"/>
        <v>18981.189695999998</v>
      </c>
    </row>
    <row r="98" spans="1:16" x14ac:dyDescent="0.25">
      <c r="A98" s="21">
        <v>92</v>
      </c>
      <c r="B98" s="79" t="s">
        <v>254</v>
      </c>
      <c r="C98" s="45" t="s">
        <v>76</v>
      </c>
      <c r="D98" s="43" t="s">
        <v>43</v>
      </c>
      <c r="E98" s="9" t="s">
        <v>22</v>
      </c>
      <c r="F98" s="9" t="s">
        <v>156</v>
      </c>
      <c r="G98" s="49">
        <v>44271</v>
      </c>
      <c r="H98" s="11">
        <v>45322</v>
      </c>
      <c r="I98" s="64">
        <v>23587.200000000001</v>
      </c>
      <c r="J98" s="12"/>
      <c r="K98" s="12">
        <v>676.95264000000009</v>
      </c>
      <c r="L98" s="17"/>
      <c r="M98" s="12">
        <v>717.05088000000001</v>
      </c>
      <c r="N98" s="12"/>
      <c r="O98" s="14">
        <f t="shared" si="2"/>
        <v>1394.0035200000002</v>
      </c>
      <c r="P98" s="14">
        <f t="shared" si="3"/>
        <v>22193.196480000002</v>
      </c>
    </row>
    <row r="99" spans="1:16" x14ac:dyDescent="0.25">
      <c r="A99" s="22">
        <v>93</v>
      </c>
      <c r="B99" s="79" t="s">
        <v>255</v>
      </c>
      <c r="C99" s="45" t="s">
        <v>80</v>
      </c>
      <c r="D99" s="43" t="s">
        <v>81</v>
      </c>
      <c r="E99" s="9" t="s">
        <v>22</v>
      </c>
      <c r="F99" s="9" t="s">
        <v>155</v>
      </c>
      <c r="G99" s="10">
        <v>40297</v>
      </c>
      <c r="H99" s="11">
        <v>45322</v>
      </c>
      <c r="I99" s="63">
        <v>47728.800000000003</v>
      </c>
      <c r="J99" s="12"/>
      <c r="K99" s="12">
        <v>1369.8165600000002</v>
      </c>
      <c r="L99" s="17"/>
      <c r="M99" s="12">
        <v>1450.95552</v>
      </c>
      <c r="N99" s="12"/>
      <c r="O99" s="14">
        <f t="shared" si="2"/>
        <v>2820.7720800000002</v>
      </c>
      <c r="P99" s="14">
        <f t="shared" si="3"/>
        <v>44908.02792</v>
      </c>
    </row>
    <row r="100" spans="1:16" x14ac:dyDescent="0.25">
      <c r="A100" s="21">
        <v>94</v>
      </c>
      <c r="B100" s="79" t="s">
        <v>256</v>
      </c>
      <c r="C100" s="45" t="s">
        <v>80</v>
      </c>
      <c r="D100" s="43" t="s">
        <v>43</v>
      </c>
      <c r="E100" s="9" t="s">
        <v>22</v>
      </c>
      <c r="F100" s="9" t="s">
        <v>156</v>
      </c>
      <c r="G100" s="48">
        <v>40703</v>
      </c>
      <c r="H100" s="11">
        <v>45322</v>
      </c>
      <c r="I100" s="63">
        <v>27264</v>
      </c>
      <c r="J100" s="12"/>
      <c r="K100" s="12">
        <v>782.47680000000003</v>
      </c>
      <c r="L100" s="17"/>
      <c r="M100" s="12">
        <v>828.82560000000001</v>
      </c>
      <c r="N100" s="12"/>
      <c r="O100" s="14">
        <f t="shared" si="2"/>
        <v>1611.3024</v>
      </c>
      <c r="P100" s="14">
        <f t="shared" si="3"/>
        <v>25652.6976</v>
      </c>
    </row>
    <row r="101" spans="1:16" x14ac:dyDescent="0.25">
      <c r="A101" s="21">
        <v>95</v>
      </c>
      <c r="B101" s="79" t="s">
        <v>257</v>
      </c>
      <c r="C101" s="45" t="s">
        <v>82</v>
      </c>
      <c r="D101" s="43" t="s">
        <v>83</v>
      </c>
      <c r="E101" s="9" t="s">
        <v>22</v>
      </c>
      <c r="F101" s="9" t="s">
        <v>156</v>
      </c>
      <c r="G101" s="49">
        <v>43493</v>
      </c>
      <c r="H101" s="11">
        <v>45322</v>
      </c>
      <c r="I101" s="63">
        <v>108850.56</v>
      </c>
      <c r="J101" s="12"/>
      <c r="K101" s="12">
        <v>3124.0110720000002</v>
      </c>
      <c r="L101" s="17"/>
      <c r="M101" s="12">
        <v>3309.0570240000002</v>
      </c>
      <c r="N101" s="12"/>
      <c r="O101" s="14">
        <f t="shared" si="2"/>
        <v>6433.0680960000009</v>
      </c>
      <c r="P101" s="14">
        <f t="shared" si="3"/>
        <v>102417.49190400001</v>
      </c>
    </row>
    <row r="102" spans="1:16" x14ac:dyDescent="0.25">
      <c r="A102" s="22">
        <v>96</v>
      </c>
      <c r="B102" s="79" t="s">
        <v>258</v>
      </c>
      <c r="C102" s="45" t="s">
        <v>84</v>
      </c>
      <c r="D102" s="43" t="s">
        <v>85</v>
      </c>
      <c r="E102" s="9" t="s">
        <v>22</v>
      </c>
      <c r="F102" s="9" t="s">
        <v>155</v>
      </c>
      <c r="G102" s="49">
        <v>40728</v>
      </c>
      <c r="H102" s="11">
        <v>45322</v>
      </c>
      <c r="I102" s="64">
        <v>86821.28</v>
      </c>
      <c r="J102" s="12"/>
      <c r="K102" s="12">
        <v>2491.7707359999999</v>
      </c>
      <c r="L102" s="17"/>
      <c r="M102" s="12">
        <v>2639.366912</v>
      </c>
      <c r="N102" s="12"/>
      <c r="O102" s="14">
        <f t="shared" si="2"/>
        <v>5131.1376479999999</v>
      </c>
      <c r="P102" s="14">
        <f t="shared" si="3"/>
        <v>81690.142351999995</v>
      </c>
    </row>
    <row r="103" spans="1:16" x14ac:dyDescent="0.25">
      <c r="A103" s="21">
        <v>97</v>
      </c>
      <c r="B103" s="79" t="s">
        <v>259</v>
      </c>
      <c r="C103" s="45" t="s">
        <v>84</v>
      </c>
      <c r="D103" s="43" t="s">
        <v>86</v>
      </c>
      <c r="E103" s="9" t="s">
        <v>22</v>
      </c>
      <c r="F103" s="9" t="s">
        <v>156</v>
      </c>
      <c r="G103" s="49">
        <v>43047</v>
      </c>
      <c r="H103" s="11">
        <v>45322</v>
      </c>
      <c r="I103" s="64">
        <v>57664.88</v>
      </c>
      <c r="J103" s="12"/>
      <c r="K103" s="12">
        <v>1654.9820559999998</v>
      </c>
      <c r="L103" s="17"/>
      <c r="M103" s="12">
        <v>1753.012352</v>
      </c>
      <c r="N103" s="12"/>
      <c r="O103" s="14">
        <f t="shared" si="2"/>
        <v>3407.9944079999996</v>
      </c>
      <c r="P103" s="14">
        <f t="shared" si="3"/>
        <v>54256.885591999999</v>
      </c>
    </row>
    <row r="104" spans="1:16" x14ac:dyDescent="0.25">
      <c r="A104" s="21">
        <v>98</v>
      </c>
      <c r="B104" s="79" t="s">
        <v>260</v>
      </c>
      <c r="C104" s="45" t="s">
        <v>84</v>
      </c>
      <c r="D104" s="43" t="s">
        <v>86</v>
      </c>
      <c r="E104" s="9" t="s">
        <v>22</v>
      </c>
      <c r="F104" s="9" t="s">
        <v>156</v>
      </c>
      <c r="G104" s="49">
        <v>43217</v>
      </c>
      <c r="H104" s="11">
        <v>45322</v>
      </c>
      <c r="I104" s="64">
        <v>80575.039999999994</v>
      </c>
      <c r="J104" s="12"/>
      <c r="K104" s="12">
        <v>2312.5036479999999</v>
      </c>
      <c r="L104" s="17"/>
      <c r="M104" s="12">
        <v>2449.4812159999997</v>
      </c>
      <c r="N104" s="12"/>
      <c r="O104" s="14">
        <f t="shared" si="2"/>
        <v>4761.984864</v>
      </c>
      <c r="P104" s="14">
        <f t="shared" si="3"/>
        <v>75813.055135999995</v>
      </c>
    </row>
    <row r="105" spans="1:16" x14ac:dyDescent="0.25">
      <c r="A105" s="22">
        <v>99</v>
      </c>
      <c r="B105" s="79" t="s">
        <v>261</v>
      </c>
      <c r="C105" s="45" t="s">
        <v>84</v>
      </c>
      <c r="D105" s="43" t="s">
        <v>86</v>
      </c>
      <c r="E105" s="9" t="s">
        <v>22</v>
      </c>
      <c r="F105" s="9" t="s">
        <v>155</v>
      </c>
      <c r="G105" s="49">
        <v>44102</v>
      </c>
      <c r="H105" s="11">
        <v>45322</v>
      </c>
      <c r="I105" s="63">
        <v>108202.64</v>
      </c>
      <c r="J105" s="12"/>
      <c r="K105" s="12">
        <v>3105.4157680000003</v>
      </c>
      <c r="L105" s="17"/>
      <c r="M105" s="12">
        <v>3289.3602559999999</v>
      </c>
      <c r="N105" s="12"/>
      <c r="O105" s="14">
        <f t="shared" si="2"/>
        <v>6394.7760240000007</v>
      </c>
      <c r="P105" s="14">
        <f t="shared" si="3"/>
        <v>101807.86397599999</v>
      </c>
    </row>
    <row r="106" spans="1:16" x14ac:dyDescent="0.25">
      <c r="A106" s="21">
        <v>100</v>
      </c>
      <c r="B106" s="79" t="s">
        <v>262</v>
      </c>
      <c r="C106" s="45" t="s">
        <v>84</v>
      </c>
      <c r="D106" s="43" t="s">
        <v>88</v>
      </c>
      <c r="E106" s="9" t="s">
        <v>22</v>
      </c>
      <c r="F106" s="9" t="s">
        <v>155</v>
      </c>
      <c r="G106" s="49">
        <v>43503</v>
      </c>
      <c r="H106" s="11">
        <v>45322</v>
      </c>
      <c r="I106" s="64">
        <v>108850.56</v>
      </c>
      <c r="J106" s="12"/>
      <c r="K106" s="12">
        <v>3124.0110720000002</v>
      </c>
      <c r="L106" s="17"/>
      <c r="M106" s="12">
        <v>3309.0570240000002</v>
      </c>
      <c r="N106" s="12"/>
      <c r="O106" s="14">
        <f t="shared" si="2"/>
        <v>6433.0680960000009</v>
      </c>
      <c r="P106" s="14">
        <f t="shared" si="3"/>
        <v>102417.49190400001</v>
      </c>
    </row>
    <row r="107" spans="1:16" x14ac:dyDescent="0.25">
      <c r="A107" s="21">
        <v>101</v>
      </c>
      <c r="B107" s="79" t="s">
        <v>263</v>
      </c>
      <c r="C107" s="45" t="s">
        <v>84</v>
      </c>
      <c r="D107" s="43" t="s">
        <v>87</v>
      </c>
      <c r="E107" s="9" t="s">
        <v>22</v>
      </c>
      <c r="F107" s="9" t="s">
        <v>155</v>
      </c>
      <c r="G107" s="49">
        <v>43217</v>
      </c>
      <c r="H107" s="11">
        <v>45322</v>
      </c>
      <c r="I107" s="64">
        <v>115826.62</v>
      </c>
      <c r="J107" s="12"/>
      <c r="K107" s="12">
        <v>3324.2239939999999</v>
      </c>
      <c r="L107" s="17"/>
      <c r="M107" s="12">
        <v>3521.1292479999997</v>
      </c>
      <c r="N107" s="12"/>
      <c r="O107" s="14">
        <f t="shared" si="2"/>
        <v>6845.3532419999992</v>
      </c>
      <c r="P107" s="14">
        <f t="shared" si="3"/>
        <v>108981.266758</v>
      </c>
    </row>
    <row r="108" spans="1:16" x14ac:dyDescent="0.25">
      <c r="A108" s="22">
        <v>102</v>
      </c>
      <c r="B108" s="79" t="s">
        <v>264</v>
      </c>
      <c r="C108" s="45" t="s">
        <v>84</v>
      </c>
      <c r="D108" s="43" t="s">
        <v>60</v>
      </c>
      <c r="E108" s="9" t="s">
        <v>22</v>
      </c>
      <c r="F108" s="9" t="s">
        <v>155</v>
      </c>
      <c r="G108" s="49">
        <v>40149</v>
      </c>
      <c r="H108" s="11">
        <v>45322</v>
      </c>
      <c r="I108" s="64">
        <v>26520</v>
      </c>
      <c r="J108" s="12"/>
      <c r="K108" s="12">
        <v>761.12400000000014</v>
      </c>
      <c r="L108" s="17"/>
      <c r="M108" s="12">
        <v>806.20800000000008</v>
      </c>
      <c r="N108" s="12">
        <v>1512.45</v>
      </c>
      <c r="O108" s="14">
        <f t="shared" si="2"/>
        <v>3079.7820000000002</v>
      </c>
      <c r="P108" s="14">
        <f t="shared" si="3"/>
        <v>23440.218000000001</v>
      </c>
    </row>
    <row r="109" spans="1:16" x14ac:dyDescent="0.25">
      <c r="A109" s="21">
        <v>103</v>
      </c>
      <c r="B109" s="79" t="s">
        <v>265</v>
      </c>
      <c r="C109" s="45" t="s">
        <v>84</v>
      </c>
      <c r="D109" s="43" t="s">
        <v>60</v>
      </c>
      <c r="E109" s="9" t="s">
        <v>22</v>
      </c>
      <c r="F109" s="9" t="s">
        <v>155</v>
      </c>
      <c r="G109" s="49">
        <v>44080</v>
      </c>
      <c r="H109" s="11">
        <v>45322</v>
      </c>
      <c r="I109" s="64">
        <v>22924.6</v>
      </c>
      <c r="J109" s="12"/>
      <c r="K109" s="12">
        <v>657.93601999999998</v>
      </c>
      <c r="L109" s="17"/>
      <c r="M109" s="12">
        <v>696.90783999999996</v>
      </c>
      <c r="N109" s="12">
        <v>0</v>
      </c>
      <c r="O109" s="14">
        <f t="shared" si="2"/>
        <v>1354.8438599999999</v>
      </c>
      <c r="P109" s="14">
        <f t="shared" si="3"/>
        <v>21569.756139999998</v>
      </c>
    </row>
    <row r="110" spans="1:16" x14ac:dyDescent="0.25">
      <c r="A110" s="21">
        <v>104</v>
      </c>
      <c r="B110" s="79" t="s">
        <v>266</v>
      </c>
      <c r="C110" s="45" t="s">
        <v>90</v>
      </c>
      <c r="D110" s="43" t="s">
        <v>91</v>
      </c>
      <c r="E110" s="9" t="s">
        <v>22</v>
      </c>
      <c r="F110" s="9" t="s">
        <v>155</v>
      </c>
      <c r="G110" s="49">
        <v>40919</v>
      </c>
      <c r="H110" s="11">
        <v>45322</v>
      </c>
      <c r="I110" s="64">
        <v>68623.91</v>
      </c>
      <c r="J110" s="12"/>
      <c r="K110" s="12">
        <v>1969.5062170000001</v>
      </c>
      <c r="L110" s="17"/>
      <c r="M110" s="12">
        <v>2086.1668640000003</v>
      </c>
      <c r="N110" s="12"/>
      <c r="O110" s="14">
        <f t="shared" si="2"/>
        <v>4055.6730810000004</v>
      </c>
      <c r="P110" s="14">
        <f t="shared" si="3"/>
        <v>64568.236919000003</v>
      </c>
    </row>
    <row r="111" spans="1:16" x14ac:dyDescent="0.25">
      <c r="A111" s="22">
        <v>105</v>
      </c>
      <c r="B111" s="79" t="s">
        <v>267</v>
      </c>
      <c r="C111" s="45" t="s">
        <v>90</v>
      </c>
      <c r="D111" s="43" t="s">
        <v>92</v>
      </c>
      <c r="E111" s="9" t="s">
        <v>22</v>
      </c>
      <c r="F111" s="9" t="s">
        <v>156</v>
      </c>
      <c r="G111" s="10">
        <v>41337</v>
      </c>
      <c r="H111" s="11">
        <v>45322</v>
      </c>
      <c r="I111" s="63">
        <v>69813.919999999998</v>
      </c>
      <c r="J111" s="12"/>
      <c r="K111" s="12">
        <v>2003.659504</v>
      </c>
      <c r="L111" s="17"/>
      <c r="M111" s="12">
        <v>2122.3431679999999</v>
      </c>
      <c r="N111" s="12"/>
      <c r="O111" s="14">
        <f t="shared" si="2"/>
        <v>4126.0026719999996</v>
      </c>
      <c r="P111" s="14">
        <f t="shared" si="3"/>
        <v>65687.917327999996</v>
      </c>
    </row>
    <row r="112" spans="1:16" x14ac:dyDescent="0.25">
      <c r="A112" s="21">
        <v>106</v>
      </c>
      <c r="B112" s="79" t="s">
        <v>268</v>
      </c>
      <c r="C112" s="45" t="s">
        <v>90</v>
      </c>
      <c r="D112" s="43" t="s">
        <v>93</v>
      </c>
      <c r="E112" s="9" t="s">
        <v>22</v>
      </c>
      <c r="F112" s="9" t="s">
        <v>155</v>
      </c>
      <c r="G112" s="10">
        <v>41076</v>
      </c>
      <c r="H112" s="11">
        <v>45322</v>
      </c>
      <c r="I112" s="63">
        <v>69417.25</v>
      </c>
      <c r="J112" s="12"/>
      <c r="K112" s="12">
        <v>1992.275075</v>
      </c>
      <c r="L112" s="17"/>
      <c r="M112" s="12">
        <v>2110.2844</v>
      </c>
      <c r="N112" s="12"/>
      <c r="O112" s="14">
        <f t="shared" si="2"/>
        <v>4102.559475</v>
      </c>
      <c r="P112" s="14">
        <f t="shared" si="3"/>
        <v>65314.690525000005</v>
      </c>
    </row>
    <row r="113" spans="1:16" x14ac:dyDescent="0.25">
      <c r="A113" s="21">
        <v>107</v>
      </c>
      <c r="B113" s="79" t="s">
        <v>269</v>
      </c>
      <c r="C113" s="45" t="s">
        <v>90</v>
      </c>
      <c r="D113" s="43" t="s">
        <v>162</v>
      </c>
      <c r="E113" s="9" t="s">
        <v>22</v>
      </c>
      <c r="F113" s="9" t="s">
        <v>155</v>
      </c>
      <c r="G113" s="10">
        <v>43191</v>
      </c>
      <c r="H113" s="11">
        <v>45322</v>
      </c>
      <c r="I113" s="63">
        <v>68227.240000000005</v>
      </c>
      <c r="J113" s="12"/>
      <c r="K113" s="12">
        <v>1958.1217880000002</v>
      </c>
      <c r="L113" s="17"/>
      <c r="M113" s="12">
        <v>2074.1080959999999</v>
      </c>
      <c r="N113" s="12"/>
      <c r="O113" s="14">
        <f t="shared" si="2"/>
        <v>4032.2298840000003</v>
      </c>
      <c r="P113" s="14">
        <f t="shared" si="3"/>
        <v>64195.010116000005</v>
      </c>
    </row>
    <row r="114" spans="1:16" x14ac:dyDescent="0.25">
      <c r="A114" s="22">
        <v>108</v>
      </c>
      <c r="B114" s="79" t="s">
        <v>270</v>
      </c>
      <c r="C114" s="45" t="s">
        <v>90</v>
      </c>
      <c r="D114" s="43" t="s">
        <v>162</v>
      </c>
      <c r="E114" s="9" t="s">
        <v>22</v>
      </c>
      <c r="F114" s="9" t="s">
        <v>155</v>
      </c>
      <c r="G114" s="10">
        <v>44279</v>
      </c>
      <c r="H114" s="11">
        <v>45322</v>
      </c>
      <c r="I114" s="63">
        <v>68227.240000000005</v>
      </c>
      <c r="J114" s="12"/>
      <c r="K114" s="12">
        <v>1958.1217880000002</v>
      </c>
      <c r="L114" s="17"/>
      <c r="M114" s="12">
        <v>2074.1080959999999</v>
      </c>
      <c r="N114" s="12"/>
      <c r="O114" s="14">
        <f t="shared" si="2"/>
        <v>4032.2298840000003</v>
      </c>
      <c r="P114" s="14">
        <f t="shared" si="3"/>
        <v>64195.010116000005</v>
      </c>
    </row>
    <row r="115" spans="1:16" x14ac:dyDescent="0.25">
      <c r="A115" s="21">
        <v>109</v>
      </c>
      <c r="B115" s="79" t="s">
        <v>271</v>
      </c>
      <c r="C115" s="45" t="s">
        <v>94</v>
      </c>
      <c r="D115" s="43" t="s">
        <v>95</v>
      </c>
      <c r="E115" s="9" t="s">
        <v>22</v>
      </c>
      <c r="F115" s="9" t="s">
        <v>155</v>
      </c>
      <c r="G115" s="49">
        <v>43753</v>
      </c>
      <c r="H115" s="11">
        <v>45322</v>
      </c>
      <c r="I115" s="64">
        <v>39458.31</v>
      </c>
      <c r="J115" s="12"/>
      <c r="K115" s="12">
        <v>1132.453497</v>
      </c>
      <c r="L115" s="17"/>
      <c r="M115" s="12">
        <v>1199.5326239999999</v>
      </c>
      <c r="N115" s="12"/>
      <c r="O115" s="14">
        <f t="shared" si="2"/>
        <v>2331.9861209999999</v>
      </c>
      <c r="P115" s="14">
        <f t="shared" si="3"/>
        <v>37126.323878999996</v>
      </c>
    </row>
    <row r="116" spans="1:16" x14ac:dyDescent="0.25">
      <c r="A116" s="21">
        <v>110</v>
      </c>
      <c r="B116" s="79" t="s">
        <v>272</v>
      </c>
      <c r="C116" s="45" t="s">
        <v>94</v>
      </c>
      <c r="D116" s="43" t="s">
        <v>95</v>
      </c>
      <c r="E116" s="9" t="s">
        <v>22</v>
      </c>
      <c r="F116" s="9" t="s">
        <v>155</v>
      </c>
      <c r="G116" s="49">
        <v>43753</v>
      </c>
      <c r="H116" s="11">
        <v>45322</v>
      </c>
      <c r="I116" s="64">
        <v>34746.870000000003</v>
      </c>
      <c r="J116" s="12"/>
      <c r="K116" s="12">
        <v>997.23516900000016</v>
      </c>
      <c r="L116" s="17"/>
      <c r="M116" s="12">
        <v>1056.304848</v>
      </c>
      <c r="N116" s="12"/>
      <c r="O116" s="14">
        <f t="shared" si="2"/>
        <v>2053.5400170000003</v>
      </c>
      <c r="P116" s="14">
        <f t="shared" si="3"/>
        <v>32693.329983000003</v>
      </c>
    </row>
    <row r="117" spans="1:16" x14ac:dyDescent="0.25">
      <c r="A117" s="22">
        <v>111</v>
      </c>
      <c r="B117" s="79" t="s">
        <v>273</v>
      </c>
      <c r="C117" s="45" t="s">
        <v>94</v>
      </c>
      <c r="D117" s="43" t="s">
        <v>95</v>
      </c>
      <c r="E117" s="9" t="s">
        <v>22</v>
      </c>
      <c r="F117" s="9" t="s">
        <v>156</v>
      </c>
      <c r="G117" s="49">
        <v>43753</v>
      </c>
      <c r="H117" s="11">
        <v>45322</v>
      </c>
      <c r="I117" s="64">
        <v>38869.379999999997</v>
      </c>
      <c r="J117" s="12"/>
      <c r="K117" s="12">
        <v>1115.5512059999999</v>
      </c>
      <c r="L117" s="17"/>
      <c r="M117" s="12">
        <v>1181.629152</v>
      </c>
      <c r="N117" s="12"/>
      <c r="O117" s="14">
        <f t="shared" si="2"/>
        <v>2297.1803579999996</v>
      </c>
      <c r="P117" s="14">
        <f t="shared" si="3"/>
        <v>36572.199642</v>
      </c>
    </row>
    <row r="118" spans="1:16" x14ac:dyDescent="0.25">
      <c r="A118" s="21">
        <v>112</v>
      </c>
      <c r="B118" s="79" t="s">
        <v>274</v>
      </c>
      <c r="C118" s="45" t="s">
        <v>94</v>
      </c>
      <c r="D118" s="43" t="s">
        <v>95</v>
      </c>
      <c r="E118" s="9" t="s">
        <v>22</v>
      </c>
      <c r="F118" s="9" t="s">
        <v>156</v>
      </c>
      <c r="G118" s="49">
        <v>44136</v>
      </c>
      <c r="H118" s="11">
        <v>45322</v>
      </c>
      <c r="I118" s="64">
        <v>30231.74</v>
      </c>
      <c r="J118" s="12"/>
      <c r="K118" s="12">
        <v>867.650938</v>
      </c>
      <c r="L118" s="17"/>
      <c r="M118" s="12">
        <v>919.04489599999999</v>
      </c>
      <c r="N118" s="12"/>
      <c r="O118" s="14">
        <f t="shared" si="2"/>
        <v>1786.6958340000001</v>
      </c>
      <c r="P118" s="14">
        <f t="shared" si="3"/>
        <v>28445.044166000003</v>
      </c>
    </row>
    <row r="119" spans="1:16" x14ac:dyDescent="0.25">
      <c r="A119" s="22">
        <v>113</v>
      </c>
      <c r="B119" s="79" t="s">
        <v>275</v>
      </c>
      <c r="C119" s="45" t="s">
        <v>94</v>
      </c>
      <c r="D119" s="43" t="s">
        <v>96</v>
      </c>
      <c r="E119" s="9" t="s">
        <v>22</v>
      </c>
      <c r="F119" s="9" t="s">
        <v>156</v>
      </c>
      <c r="G119" s="49">
        <v>44312</v>
      </c>
      <c r="H119" s="11">
        <v>45322</v>
      </c>
      <c r="I119" s="64">
        <v>41865.599999999999</v>
      </c>
      <c r="J119" s="12"/>
      <c r="K119" s="12">
        <v>1201.5427199999999</v>
      </c>
      <c r="L119" s="17"/>
      <c r="M119" s="12">
        <v>1272.71424</v>
      </c>
      <c r="N119" s="12"/>
      <c r="O119" s="14">
        <f t="shared" si="2"/>
        <v>2474.2569599999997</v>
      </c>
      <c r="P119" s="14">
        <f t="shared" si="3"/>
        <v>39391.34304</v>
      </c>
    </row>
    <row r="120" spans="1:16" x14ac:dyDescent="0.25">
      <c r="A120" s="21">
        <v>114</v>
      </c>
      <c r="B120" s="79" t="s">
        <v>276</v>
      </c>
      <c r="C120" s="45" t="s">
        <v>97</v>
      </c>
      <c r="D120" s="43" t="s">
        <v>98</v>
      </c>
      <c r="E120" s="9" t="s">
        <v>22</v>
      </c>
      <c r="F120" s="9" t="s">
        <v>156</v>
      </c>
      <c r="G120" s="10">
        <v>41409</v>
      </c>
      <c r="H120" s="11">
        <v>45322</v>
      </c>
      <c r="I120" s="63">
        <v>38875.199999999997</v>
      </c>
      <c r="J120" s="12"/>
      <c r="K120" s="12">
        <v>1115.7182399999999</v>
      </c>
      <c r="L120" s="17"/>
      <c r="M120" s="12">
        <v>1181.8060799999998</v>
      </c>
      <c r="N120" s="12"/>
      <c r="O120" s="14">
        <f t="shared" si="2"/>
        <v>2297.5243199999995</v>
      </c>
      <c r="P120" s="14">
        <f t="shared" si="3"/>
        <v>36577.675679999993</v>
      </c>
    </row>
    <row r="121" spans="1:16" x14ac:dyDescent="0.25">
      <c r="A121" s="21">
        <v>115</v>
      </c>
      <c r="B121" s="79" t="s">
        <v>277</v>
      </c>
      <c r="C121" s="45" t="s">
        <v>97</v>
      </c>
      <c r="D121" s="43" t="s">
        <v>99</v>
      </c>
      <c r="E121" s="9" t="s">
        <v>22</v>
      </c>
      <c r="F121" s="9" t="s">
        <v>155</v>
      </c>
      <c r="G121" s="10">
        <v>43106</v>
      </c>
      <c r="H121" s="11">
        <v>45322</v>
      </c>
      <c r="I121" s="63">
        <v>86821.28</v>
      </c>
      <c r="J121" s="12"/>
      <c r="K121" s="12">
        <v>2491.7707359999999</v>
      </c>
      <c r="L121" s="17"/>
      <c r="M121" s="12">
        <v>2639.366912</v>
      </c>
      <c r="N121" s="12"/>
      <c r="O121" s="14">
        <f t="shared" si="2"/>
        <v>5131.1376479999999</v>
      </c>
      <c r="P121" s="14">
        <f t="shared" si="3"/>
        <v>81690.142351999995</v>
      </c>
    </row>
    <row r="122" spans="1:16" x14ac:dyDescent="0.25">
      <c r="A122" s="22">
        <v>116</v>
      </c>
      <c r="B122" s="79" t="s">
        <v>278</v>
      </c>
      <c r="C122" s="67" t="s">
        <v>100</v>
      </c>
      <c r="D122" s="43" t="s">
        <v>101</v>
      </c>
      <c r="E122" s="9" t="s">
        <v>22</v>
      </c>
      <c r="F122" s="9" t="s">
        <v>155</v>
      </c>
      <c r="G122" s="49">
        <v>42772</v>
      </c>
      <c r="H122" s="11">
        <v>45322</v>
      </c>
      <c r="I122" s="64">
        <v>52481.52</v>
      </c>
      <c r="J122" s="12"/>
      <c r="K122" s="12">
        <v>1506.2196239999998</v>
      </c>
      <c r="L122" s="17"/>
      <c r="M122" s="12">
        <v>1595.4382079999998</v>
      </c>
      <c r="N122" s="12"/>
      <c r="O122" s="14">
        <f t="shared" si="2"/>
        <v>3101.6578319999999</v>
      </c>
      <c r="P122" s="14">
        <f t="shared" si="3"/>
        <v>49379.862168</v>
      </c>
    </row>
    <row r="123" spans="1:16" x14ac:dyDescent="0.25">
      <c r="A123" s="21">
        <v>117</v>
      </c>
      <c r="B123" s="79" t="s">
        <v>279</v>
      </c>
      <c r="C123" s="67" t="s">
        <v>100</v>
      </c>
      <c r="D123" s="43" t="s">
        <v>163</v>
      </c>
      <c r="E123" s="9" t="s">
        <v>22</v>
      </c>
      <c r="F123" s="9" t="s">
        <v>155</v>
      </c>
      <c r="G123" s="49">
        <v>45139</v>
      </c>
      <c r="H123" s="11">
        <v>45322</v>
      </c>
      <c r="I123" s="64">
        <v>40000</v>
      </c>
      <c r="J123" s="12"/>
      <c r="K123" s="12">
        <v>1148</v>
      </c>
      <c r="L123" s="17"/>
      <c r="M123" s="12">
        <v>1216</v>
      </c>
      <c r="N123" s="12"/>
      <c r="O123" s="14">
        <f t="shared" si="2"/>
        <v>2364</v>
      </c>
      <c r="P123" s="14">
        <f t="shared" si="3"/>
        <v>37636</v>
      </c>
    </row>
    <row r="124" spans="1:16" x14ac:dyDescent="0.25">
      <c r="A124" s="21">
        <v>118</v>
      </c>
      <c r="B124" s="79" t="s">
        <v>280</v>
      </c>
      <c r="C124" s="45" t="s">
        <v>102</v>
      </c>
      <c r="D124" s="43" t="s">
        <v>103</v>
      </c>
      <c r="E124" s="9" t="s">
        <v>22</v>
      </c>
      <c r="F124" s="9" t="s">
        <v>155</v>
      </c>
      <c r="G124" s="49">
        <v>43010</v>
      </c>
      <c r="H124" s="11">
        <v>45322</v>
      </c>
      <c r="I124" s="64">
        <v>92004.64</v>
      </c>
      <c r="J124" s="12"/>
      <c r="K124" s="12">
        <v>2640.5331680000004</v>
      </c>
      <c r="L124" s="17"/>
      <c r="M124" s="12">
        <v>2796.9410560000001</v>
      </c>
      <c r="N124" s="12"/>
      <c r="O124" s="14">
        <f t="shared" si="2"/>
        <v>5437.4742240000005</v>
      </c>
      <c r="P124" s="14">
        <f t="shared" si="3"/>
        <v>86567.165776000009</v>
      </c>
    </row>
    <row r="125" spans="1:16" x14ac:dyDescent="0.25">
      <c r="A125" s="22">
        <v>119</v>
      </c>
      <c r="B125" s="79" t="s">
        <v>281</v>
      </c>
      <c r="C125" s="45" t="s">
        <v>102</v>
      </c>
      <c r="D125" s="43" t="s">
        <v>86</v>
      </c>
      <c r="E125" s="9" t="s">
        <v>22</v>
      </c>
      <c r="F125" s="9" t="s">
        <v>155</v>
      </c>
      <c r="G125" s="49">
        <v>43556</v>
      </c>
      <c r="H125" s="11">
        <v>45322</v>
      </c>
      <c r="I125" s="64">
        <v>97188</v>
      </c>
      <c r="J125" s="12"/>
      <c r="K125" s="12">
        <v>2789.2955999999999</v>
      </c>
      <c r="L125" s="17"/>
      <c r="M125" s="12">
        <v>2954.5152000000003</v>
      </c>
      <c r="N125" s="12"/>
      <c r="O125" s="14">
        <f t="shared" si="2"/>
        <v>5743.8108000000002</v>
      </c>
      <c r="P125" s="14">
        <f t="shared" si="3"/>
        <v>91444.189200000008</v>
      </c>
    </row>
    <row r="126" spans="1:16" x14ac:dyDescent="0.25">
      <c r="A126" s="21">
        <v>120</v>
      </c>
      <c r="B126" s="79" t="s">
        <v>282</v>
      </c>
      <c r="C126" s="45" t="s">
        <v>102</v>
      </c>
      <c r="D126" s="43" t="s">
        <v>104</v>
      </c>
      <c r="E126" s="9" t="s">
        <v>22</v>
      </c>
      <c r="F126" s="9" t="s">
        <v>156</v>
      </c>
      <c r="G126" s="49">
        <v>43500</v>
      </c>
      <c r="H126" s="11">
        <v>45322</v>
      </c>
      <c r="I126" s="64">
        <v>76454.559999999998</v>
      </c>
      <c r="J126" s="12"/>
      <c r="K126" s="12">
        <v>2194.245872</v>
      </c>
      <c r="L126" s="17"/>
      <c r="M126" s="12">
        <v>2324.2186239999996</v>
      </c>
      <c r="N126" s="12"/>
      <c r="O126" s="14">
        <f t="shared" si="2"/>
        <v>4518.4644959999996</v>
      </c>
      <c r="P126" s="14">
        <f t="shared" si="3"/>
        <v>71936.095503999997</v>
      </c>
    </row>
    <row r="127" spans="1:16" x14ac:dyDescent="0.25">
      <c r="A127" s="21">
        <v>121</v>
      </c>
      <c r="B127" s="79" t="s">
        <v>283</v>
      </c>
      <c r="C127" s="45" t="s">
        <v>102</v>
      </c>
      <c r="D127" s="43" t="s">
        <v>89</v>
      </c>
      <c r="E127" s="9" t="s">
        <v>22</v>
      </c>
      <c r="F127" s="9" t="s">
        <v>156</v>
      </c>
      <c r="G127" s="49">
        <v>44116</v>
      </c>
      <c r="H127" s="11">
        <v>45322</v>
      </c>
      <c r="I127" s="63">
        <v>38875.199999999997</v>
      </c>
      <c r="J127" s="12"/>
      <c r="K127" s="12">
        <v>1115.7182399999999</v>
      </c>
      <c r="L127" s="17"/>
      <c r="M127" s="12">
        <v>1181.8060799999998</v>
      </c>
      <c r="N127" s="12"/>
      <c r="O127" s="14">
        <f t="shared" si="2"/>
        <v>2297.5243199999995</v>
      </c>
      <c r="P127" s="14">
        <f t="shared" si="3"/>
        <v>36577.675679999993</v>
      </c>
    </row>
    <row r="128" spans="1:16" x14ac:dyDescent="0.25">
      <c r="A128" s="22">
        <v>122</v>
      </c>
      <c r="B128" s="79" t="s">
        <v>284</v>
      </c>
      <c r="C128" s="45" t="s">
        <v>102</v>
      </c>
      <c r="D128" s="43" t="s">
        <v>89</v>
      </c>
      <c r="E128" s="9" t="s">
        <v>22</v>
      </c>
      <c r="F128" s="9" t="s">
        <v>155</v>
      </c>
      <c r="G128" s="49">
        <v>44104</v>
      </c>
      <c r="H128" s="11">
        <v>45322</v>
      </c>
      <c r="I128" s="63">
        <v>108850.56</v>
      </c>
      <c r="J128" s="12"/>
      <c r="K128" s="12">
        <v>3124.0110720000002</v>
      </c>
      <c r="L128" s="17"/>
      <c r="M128" s="12">
        <v>3309.0570240000002</v>
      </c>
      <c r="N128" s="12"/>
      <c r="O128" s="14">
        <f t="shared" si="2"/>
        <v>6433.0680960000009</v>
      </c>
      <c r="P128" s="14">
        <f t="shared" si="3"/>
        <v>102417.49190400001</v>
      </c>
    </row>
    <row r="129" spans="1:16" x14ac:dyDescent="0.25">
      <c r="A129" s="21">
        <v>123</v>
      </c>
      <c r="B129" s="79" t="s">
        <v>285</v>
      </c>
      <c r="C129" s="68" t="s">
        <v>105</v>
      </c>
      <c r="D129" s="43" t="s">
        <v>106</v>
      </c>
      <c r="E129" s="9" t="s">
        <v>22</v>
      </c>
      <c r="F129" s="9" t="s">
        <v>155</v>
      </c>
      <c r="G129" s="49">
        <v>43041</v>
      </c>
      <c r="H129" s="11">
        <v>45322</v>
      </c>
      <c r="I129" s="64">
        <v>32894.1</v>
      </c>
      <c r="J129" s="12"/>
      <c r="K129" s="12">
        <v>944.06066999999996</v>
      </c>
      <c r="L129" s="17"/>
      <c r="M129" s="12">
        <v>999.98063999999999</v>
      </c>
      <c r="N129" s="12"/>
      <c r="O129" s="14">
        <f t="shared" si="2"/>
        <v>1944.0413100000001</v>
      </c>
      <c r="P129" s="14">
        <f t="shared" si="3"/>
        <v>30950.058689999998</v>
      </c>
    </row>
    <row r="130" spans="1:16" x14ac:dyDescent="0.25">
      <c r="A130" s="21">
        <v>124</v>
      </c>
      <c r="B130" s="79" t="s">
        <v>286</v>
      </c>
      <c r="C130" s="68" t="s">
        <v>107</v>
      </c>
      <c r="D130" s="43" t="s">
        <v>289</v>
      </c>
      <c r="E130" s="9" t="s">
        <v>22</v>
      </c>
      <c r="F130" s="9" t="s">
        <v>155</v>
      </c>
      <c r="G130" s="49">
        <v>43505</v>
      </c>
      <c r="H130" s="11">
        <v>45322</v>
      </c>
      <c r="I130" s="64">
        <v>55721.119999999995</v>
      </c>
      <c r="J130" s="12"/>
      <c r="K130" s="12">
        <v>1599.196144</v>
      </c>
      <c r="L130" s="17"/>
      <c r="M130" s="12">
        <v>1693.9220479999997</v>
      </c>
      <c r="N130" s="12"/>
      <c r="O130" s="14">
        <f t="shared" si="2"/>
        <v>3293.1181919999999</v>
      </c>
      <c r="P130" s="14">
        <f t="shared" si="3"/>
        <v>52428.001807999994</v>
      </c>
    </row>
    <row r="131" spans="1:16" x14ac:dyDescent="0.25">
      <c r="A131" s="22">
        <v>125</v>
      </c>
      <c r="B131" s="79" t="s">
        <v>287</v>
      </c>
      <c r="C131" s="45" t="s">
        <v>108</v>
      </c>
      <c r="D131" s="43" t="s">
        <v>290</v>
      </c>
      <c r="E131" s="9" t="s">
        <v>22</v>
      </c>
      <c r="F131" s="9" t="s">
        <v>155</v>
      </c>
      <c r="G131" s="10">
        <v>40297</v>
      </c>
      <c r="H131" s="11">
        <v>45322</v>
      </c>
      <c r="I131" s="63">
        <v>108850.56</v>
      </c>
      <c r="J131" s="12"/>
      <c r="K131" s="12">
        <v>3124.0110720000002</v>
      </c>
      <c r="L131" s="17"/>
      <c r="M131" s="12">
        <v>3309.0570240000002</v>
      </c>
      <c r="N131" s="12"/>
      <c r="O131" s="14">
        <f t="shared" si="2"/>
        <v>6433.0680960000009</v>
      </c>
      <c r="P131" s="14">
        <f t="shared" si="3"/>
        <v>102417.49190400001</v>
      </c>
    </row>
    <row r="132" spans="1:16" ht="15.75" thickBot="1" x14ac:dyDescent="0.3">
      <c r="A132" s="71">
        <v>126</v>
      </c>
      <c r="B132" s="80" t="s">
        <v>288</v>
      </c>
      <c r="C132" s="73" t="s">
        <v>108</v>
      </c>
      <c r="D132" s="74" t="s">
        <v>291</v>
      </c>
      <c r="E132" s="75" t="s">
        <v>22</v>
      </c>
      <c r="F132" s="75" t="s">
        <v>155</v>
      </c>
      <c r="G132" s="51">
        <v>45139</v>
      </c>
      <c r="H132" s="76">
        <v>45322</v>
      </c>
      <c r="I132" s="65">
        <v>69669.100000000006</v>
      </c>
      <c r="J132" s="77"/>
      <c r="K132" s="77">
        <v>1999.5031700000002</v>
      </c>
      <c r="L132" s="78"/>
      <c r="M132" s="77">
        <v>2117.9406400000003</v>
      </c>
      <c r="N132" s="12"/>
      <c r="O132" s="14">
        <f t="shared" si="2"/>
        <v>4117.4438100000007</v>
      </c>
      <c r="P132" s="14">
        <f t="shared" si="3"/>
        <v>65551.656190000009</v>
      </c>
    </row>
    <row r="133" spans="1:16" ht="15.75" thickBot="1" x14ac:dyDescent="0.3">
      <c r="A133" s="72"/>
      <c r="B133" s="53"/>
      <c r="C133" s="53"/>
      <c r="D133" s="53"/>
      <c r="E133" s="53"/>
      <c r="F133" s="53"/>
      <c r="G133" s="53"/>
      <c r="H133" s="53"/>
      <c r="I133" s="20">
        <f>SUM(I7:I132)</f>
        <v>4879216.1099999994</v>
      </c>
      <c r="J133" s="12"/>
      <c r="K133" s="18">
        <f>SUM(K7:K132)</f>
        <v>140033.50235699999</v>
      </c>
      <c r="L133" s="19"/>
      <c r="M133" s="18">
        <f>SUM(M7:M132)</f>
        <v>148328.16974399998</v>
      </c>
      <c r="N133" s="24">
        <f>SUM(N7:N132)</f>
        <v>15124.500000000004</v>
      </c>
      <c r="O133" s="20">
        <f>SUM(O7:O132)</f>
        <v>303486.17210099992</v>
      </c>
      <c r="P133" s="20">
        <f>SUM(P7:P132)</f>
        <v>4575729.9378989972</v>
      </c>
    </row>
    <row r="138" spans="1:16" ht="18.75" x14ac:dyDescent="0.3">
      <c r="B138" s="62"/>
    </row>
    <row r="139" spans="1:16" ht="18.75" x14ac:dyDescent="0.3">
      <c r="B139" s="62"/>
    </row>
    <row r="140" spans="1:16" ht="18.75" x14ac:dyDescent="0.3">
      <c r="B140" s="62"/>
    </row>
  </sheetData>
  <dataValidations count="5">
    <dataValidation type="list" allowBlank="1" showInputMessage="1" showErrorMessage="1" sqref="F3">
      <formula1>INDIRECT($D$4)</formula1>
    </dataValidation>
    <dataValidation type="list" allowBlank="1" showInputMessage="1" showErrorMessage="1" sqref="F4">
      <formula1>Meses</formula1>
    </dataValidation>
    <dataValidation type="list" allowBlank="1" showInputMessage="1" showErrorMessage="1" sqref="C4">
      <formula1>Años</formula1>
    </dataValidation>
    <dataValidation type="list" allowBlank="1" showInputMessage="1" showErrorMessage="1" sqref="C3">
      <formula1>Regiones</formula1>
    </dataValidation>
    <dataValidation type="list" allowBlank="1" showInputMessage="1" showErrorMessage="1" sqref="D45:D58 D60:D132">
      <formula1>Sexos</formula1>
    </dataValidation>
  </dataValidations>
  <pageMargins left="0.45" right="0" top="0.25" bottom="1" header="0.05" footer="0.05"/>
  <pageSetup paperSize="5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D45" sqref="D45"/>
    </sheetView>
  </sheetViews>
  <sheetFormatPr baseColWidth="10" defaultRowHeight="12.75" x14ac:dyDescent="0.2"/>
  <cols>
    <col min="1" max="1" width="4.5703125" style="26" customWidth="1"/>
    <col min="2" max="2" width="27.7109375" style="26" bestFit="1" customWidth="1"/>
    <col min="3" max="3" width="28.7109375" style="26" bestFit="1" customWidth="1"/>
    <col min="4" max="4" width="33.7109375" style="26" bestFit="1" customWidth="1"/>
    <col min="5" max="5" width="19" style="26" bestFit="1" customWidth="1"/>
    <col min="6" max="6" width="13.7109375" style="26" bestFit="1" customWidth="1"/>
    <col min="7" max="7" width="17.7109375" style="27" bestFit="1" customWidth="1"/>
    <col min="8" max="8" width="12.85546875" style="26" bestFit="1" customWidth="1"/>
    <col min="9" max="252" width="11.42578125" style="26"/>
    <col min="253" max="253" width="4.5703125" style="26" customWidth="1"/>
    <col min="254" max="254" width="30.5703125" style="26" customWidth="1"/>
    <col min="255" max="255" width="26.85546875" style="26" customWidth="1"/>
    <col min="256" max="256" width="23.5703125" style="26" customWidth="1"/>
    <col min="257" max="257" width="19.85546875" style="26" customWidth="1"/>
    <col min="258" max="258" width="16.42578125" style="26" customWidth="1"/>
    <col min="259" max="259" width="26.5703125" style="26" customWidth="1"/>
    <col min="260" max="260" width="15" style="26" customWidth="1"/>
    <col min="261" max="508" width="11.42578125" style="26"/>
    <col min="509" max="509" width="4.5703125" style="26" customWidth="1"/>
    <col min="510" max="510" width="30.5703125" style="26" customWidth="1"/>
    <col min="511" max="511" width="26.85546875" style="26" customWidth="1"/>
    <col min="512" max="512" width="23.5703125" style="26" customWidth="1"/>
    <col min="513" max="513" width="19.85546875" style="26" customWidth="1"/>
    <col min="514" max="514" width="16.42578125" style="26" customWidth="1"/>
    <col min="515" max="515" width="26.5703125" style="26" customWidth="1"/>
    <col min="516" max="516" width="15" style="26" customWidth="1"/>
    <col min="517" max="764" width="11.42578125" style="26"/>
    <col min="765" max="765" width="4.5703125" style="26" customWidth="1"/>
    <col min="766" max="766" width="30.5703125" style="26" customWidth="1"/>
    <col min="767" max="767" width="26.85546875" style="26" customWidth="1"/>
    <col min="768" max="768" width="23.5703125" style="26" customWidth="1"/>
    <col min="769" max="769" width="19.85546875" style="26" customWidth="1"/>
    <col min="770" max="770" width="16.42578125" style="26" customWidth="1"/>
    <col min="771" max="771" width="26.5703125" style="26" customWidth="1"/>
    <col min="772" max="772" width="15" style="26" customWidth="1"/>
    <col min="773" max="1020" width="11.42578125" style="26"/>
    <col min="1021" max="1021" width="4.5703125" style="26" customWidth="1"/>
    <col min="1022" max="1022" width="30.5703125" style="26" customWidth="1"/>
    <col min="1023" max="1023" width="26.85546875" style="26" customWidth="1"/>
    <col min="1024" max="1024" width="23.5703125" style="26" customWidth="1"/>
    <col min="1025" max="1025" width="19.85546875" style="26" customWidth="1"/>
    <col min="1026" max="1026" width="16.42578125" style="26" customWidth="1"/>
    <col min="1027" max="1027" width="26.5703125" style="26" customWidth="1"/>
    <col min="1028" max="1028" width="15" style="26" customWidth="1"/>
    <col min="1029" max="1276" width="11.42578125" style="26"/>
    <col min="1277" max="1277" width="4.5703125" style="26" customWidth="1"/>
    <col min="1278" max="1278" width="30.5703125" style="26" customWidth="1"/>
    <col min="1279" max="1279" width="26.85546875" style="26" customWidth="1"/>
    <col min="1280" max="1280" width="23.5703125" style="26" customWidth="1"/>
    <col min="1281" max="1281" width="19.85546875" style="26" customWidth="1"/>
    <col min="1282" max="1282" width="16.42578125" style="26" customWidth="1"/>
    <col min="1283" max="1283" width="26.5703125" style="26" customWidth="1"/>
    <col min="1284" max="1284" width="15" style="26" customWidth="1"/>
    <col min="1285" max="1532" width="11.42578125" style="26"/>
    <col min="1533" max="1533" width="4.5703125" style="26" customWidth="1"/>
    <col min="1534" max="1534" width="30.5703125" style="26" customWidth="1"/>
    <col min="1535" max="1535" width="26.85546875" style="26" customWidth="1"/>
    <col min="1536" max="1536" width="23.5703125" style="26" customWidth="1"/>
    <col min="1537" max="1537" width="19.85546875" style="26" customWidth="1"/>
    <col min="1538" max="1538" width="16.42578125" style="26" customWidth="1"/>
    <col min="1539" max="1539" width="26.5703125" style="26" customWidth="1"/>
    <col min="1540" max="1540" width="15" style="26" customWidth="1"/>
    <col min="1541" max="1788" width="11.42578125" style="26"/>
    <col min="1789" max="1789" width="4.5703125" style="26" customWidth="1"/>
    <col min="1790" max="1790" width="30.5703125" style="26" customWidth="1"/>
    <col min="1791" max="1791" width="26.85546875" style="26" customWidth="1"/>
    <col min="1792" max="1792" width="23.5703125" style="26" customWidth="1"/>
    <col min="1793" max="1793" width="19.85546875" style="26" customWidth="1"/>
    <col min="1794" max="1794" width="16.42578125" style="26" customWidth="1"/>
    <col min="1795" max="1795" width="26.5703125" style="26" customWidth="1"/>
    <col min="1796" max="1796" width="15" style="26" customWidth="1"/>
    <col min="1797" max="2044" width="11.42578125" style="26"/>
    <col min="2045" max="2045" width="4.5703125" style="26" customWidth="1"/>
    <col min="2046" max="2046" width="30.5703125" style="26" customWidth="1"/>
    <col min="2047" max="2047" width="26.85546875" style="26" customWidth="1"/>
    <col min="2048" max="2048" width="23.5703125" style="26" customWidth="1"/>
    <col min="2049" max="2049" width="19.85546875" style="26" customWidth="1"/>
    <col min="2050" max="2050" width="16.42578125" style="26" customWidth="1"/>
    <col min="2051" max="2051" width="26.5703125" style="26" customWidth="1"/>
    <col min="2052" max="2052" width="15" style="26" customWidth="1"/>
    <col min="2053" max="2300" width="11.42578125" style="26"/>
    <col min="2301" max="2301" width="4.5703125" style="26" customWidth="1"/>
    <col min="2302" max="2302" width="30.5703125" style="26" customWidth="1"/>
    <col min="2303" max="2303" width="26.85546875" style="26" customWidth="1"/>
    <col min="2304" max="2304" width="23.5703125" style="26" customWidth="1"/>
    <col min="2305" max="2305" width="19.85546875" style="26" customWidth="1"/>
    <col min="2306" max="2306" width="16.42578125" style="26" customWidth="1"/>
    <col min="2307" max="2307" width="26.5703125" style="26" customWidth="1"/>
    <col min="2308" max="2308" width="15" style="26" customWidth="1"/>
    <col min="2309" max="2556" width="11.42578125" style="26"/>
    <col min="2557" max="2557" width="4.5703125" style="26" customWidth="1"/>
    <col min="2558" max="2558" width="30.5703125" style="26" customWidth="1"/>
    <col min="2559" max="2559" width="26.85546875" style="26" customWidth="1"/>
    <col min="2560" max="2560" width="23.5703125" style="26" customWidth="1"/>
    <col min="2561" max="2561" width="19.85546875" style="26" customWidth="1"/>
    <col min="2562" max="2562" width="16.42578125" style="26" customWidth="1"/>
    <col min="2563" max="2563" width="26.5703125" style="26" customWidth="1"/>
    <col min="2564" max="2564" width="15" style="26" customWidth="1"/>
    <col min="2565" max="2812" width="11.42578125" style="26"/>
    <col min="2813" max="2813" width="4.5703125" style="26" customWidth="1"/>
    <col min="2814" max="2814" width="30.5703125" style="26" customWidth="1"/>
    <col min="2815" max="2815" width="26.85546875" style="26" customWidth="1"/>
    <col min="2816" max="2816" width="23.5703125" style="26" customWidth="1"/>
    <col min="2817" max="2817" width="19.85546875" style="26" customWidth="1"/>
    <col min="2818" max="2818" width="16.42578125" style="26" customWidth="1"/>
    <col min="2819" max="2819" width="26.5703125" style="26" customWidth="1"/>
    <col min="2820" max="2820" width="15" style="26" customWidth="1"/>
    <col min="2821" max="3068" width="11.42578125" style="26"/>
    <col min="3069" max="3069" width="4.5703125" style="26" customWidth="1"/>
    <col min="3070" max="3070" width="30.5703125" style="26" customWidth="1"/>
    <col min="3071" max="3071" width="26.85546875" style="26" customWidth="1"/>
    <col min="3072" max="3072" width="23.5703125" style="26" customWidth="1"/>
    <col min="3073" max="3073" width="19.85546875" style="26" customWidth="1"/>
    <col min="3074" max="3074" width="16.42578125" style="26" customWidth="1"/>
    <col min="3075" max="3075" width="26.5703125" style="26" customWidth="1"/>
    <col min="3076" max="3076" width="15" style="26" customWidth="1"/>
    <col min="3077" max="3324" width="11.42578125" style="26"/>
    <col min="3325" max="3325" width="4.5703125" style="26" customWidth="1"/>
    <col min="3326" max="3326" width="30.5703125" style="26" customWidth="1"/>
    <col min="3327" max="3327" width="26.85546875" style="26" customWidth="1"/>
    <col min="3328" max="3328" width="23.5703125" style="26" customWidth="1"/>
    <col min="3329" max="3329" width="19.85546875" style="26" customWidth="1"/>
    <col min="3330" max="3330" width="16.42578125" style="26" customWidth="1"/>
    <col min="3331" max="3331" width="26.5703125" style="26" customWidth="1"/>
    <col min="3332" max="3332" width="15" style="26" customWidth="1"/>
    <col min="3333" max="3580" width="11.42578125" style="26"/>
    <col min="3581" max="3581" width="4.5703125" style="26" customWidth="1"/>
    <col min="3582" max="3582" width="30.5703125" style="26" customWidth="1"/>
    <col min="3583" max="3583" width="26.85546875" style="26" customWidth="1"/>
    <col min="3584" max="3584" width="23.5703125" style="26" customWidth="1"/>
    <col min="3585" max="3585" width="19.85546875" style="26" customWidth="1"/>
    <col min="3586" max="3586" width="16.42578125" style="26" customWidth="1"/>
    <col min="3587" max="3587" width="26.5703125" style="26" customWidth="1"/>
    <col min="3588" max="3588" width="15" style="26" customWidth="1"/>
    <col min="3589" max="3836" width="11.42578125" style="26"/>
    <col min="3837" max="3837" width="4.5703125" style="26" customWidth="1"/>
    <col min="3838" max="3838" width="30.5703125" style="26" customWidth="1"/>
    <col min="3839" max="3839" width="26.85546875" style="26" customWidth="1"/>
    <col min="3840" max="3840" width="23.5703125" style="26" customWidth="1"/>
    <col min="3841" max="3841" width="19.85546875" style="26" customWidth="1"/>
    <col min="3842" max="3842" width="16.42578125" style="26" customWidth="1"/>
    <col min="3843" max="3843" width="26.5703125" style="26" customWidth="1"/>
    <col min="3844" max="3844" width="15" style="26" customWidth="1"/>
    <col min="3845" max="4092" width="11.42578125" style="26"/>
    <col min="4093" max="4093" width="4.5703125" style="26" customWidth="1"/>
    <col min="4094" max="4094" width="30.5703125" style="26" customWidth="1"/>
    <col min="4095" max="4095" width="26.85546875" style="26" customWidth="1"/>
    <col min="4096" max="4096" width="23.5703125" style="26" customWidth="1"/>
    <col min="4097" max="4097" width="19.85546875" style="26" customWidth="1"/>
    <col min="4098" max="4098" width="16.42578125" style="26" customWidth="1"/>
    <col min="4099" max="4099" width="26.5703125" style="26" customWidth="1"/>
    <col min="4100" max="4100" width="15" style="26" customWidth="1"/>
    <col min="4101" max="4348" width="11.42578125" style="26"/>
    <col min="4349" max="4349" width="4.5703125" style="26" customWidth="1"/>
    <col min="4350" max="4350" width="30.5703125" style="26" customWidth="1"/>
    <col min="4351" max="4351" width="26.85546875" style="26" customWidth="1"/>
    <col min="4352" max="4352" width="23.5703125" style="26" customWidth="1"/>
    <col min="4353" max="4353" width="19.85546875" style="26" customWidth="1"/>
    <col min="4354" max="4354" width="16.42578125" style="26" customWidth="1"/>
    <col min="4355" max="4355" width="26.5703125" style="26" customWidth="1"/>
    <col min="4356" max="4356" width="15" style="26" customWidth="1"/>
    <col min="4357" max="4604" width="11.42578125" style="26"/>
    <col min="4605" max="4605" width="4.5703125" style="26" customWidth="1"/>
    <col min="4606" max="4606" width="30.5703125" style="26" customWidth="1"/>
    <col min="4607" max="4607" width="26.85546875" style="26" customWidth="1"/>
    <col min="4608" max="4608" width="23.5703125" style="26" customWidth="1"/>
    <col min="4609" max="4609" width="19.85546875" style="26" customWidth="1"/>
    <col min="4610" max="4610" width="16.42578125" style="26" customWidth="1"/>
    <col min="4611" max="4611" width="26.5703125" style="26" customWidth="1"/>
    <col min="4612" max="4612" width="15" style="26" customWidth="1"/>
    <col min="4613" max="4860" width="11.42578125" style="26"/>
    <col min="4861" max="4861" width="4.5703125" style="26" customWidth="1"/>
    <col min="4862" max="4862" width="30.5703125" style="26" customWidth="1"/>
    <col min="4863" max="4863" width="26.85546875" style="26" customWidth="1"/>
    <col min="4864" max="4864" width="23.5703125" style="26" customWidth="1"/>
    <col min="4865" max="4865" width="19.85546875" style="26" customWidth="1"/>
    <col min="4866" max="4866" width="16.42578125" style="26" customWidth="1"/>
    <col min="4867" max="4867" width="26.5703125" style="26" customWidth="1"/>
    <col min="4868" max="4868" width="15" style="26" customWidth="1"/>
    <col min="4869" max="5116" width="11.42578125" style="26"/>
    <col min="5117" max="5117" width="4.5703125" style="26" customWidth="1"/>
    <col min="5118" max="5118" width="30.5703125" style="26" customWidth="1"/>
    <col min="5119" max="5119" width="26.85546875" style="26" customWidth="1"/>
    <col min="5120" max="5120" width="23.5703125" style="26" customWidth="1"/>
    <col min="5121" max="5121" width="19.85546875" style="26" customWidth="1"/>
    <col min="5122" max="5122" width="16.42578125" style="26" customWidth="1"/>
    <col min="5123" max="5123" width="26.5703125" style="26" customWidth="1"/>
    <col min="5124" max="5124" width="15" style="26" customWidth="1"/>
    <col min="5125" max="5372" width="11.42578125" style="26"/>
    <col min="5373" max="5373" width="4.5703125" style="26" customWidth="1"/>
    <col min="5374" max="5374" width="30.5703125" style="26" customWidth="1"/>
    <col min="5375" max="5375" width="26.85546875" style="26" customWidth="1"/>
    <col min="5376" max="5376" width="23.5703125" style="26" customWidth="1"/>
    <col min="5377" max="5377" width="19.85546875" style="26" customWidth="1"/>
    <col min="5378" max="5378" width="16.42578125" style="26" customWidth="1"/>
    <col min="5379" max="5379" width="26.5703125" style="26" customWidth="1"/>
    <col min="5380" max="5380" width="15" style="26" customWidth="1"/>
    <col min="5381" max="5628" width="11.42578125" style="26"/>
    <col min="5629" max="5629" width="4.5703125" style="26" customWidth="1"/>
    <col min="5630" max="5630" width="30.5703125" style="26" customWidth="1"/>
    <col min="5631" max="5631" width="26.85546875" style="26" customWidth="1"/>
    <col min="5632" max="5632" width="23.5703125" style="26" customWidth="1"/>
    <col min="5633" max="5633" width="19.85546875" style="26" customWidth="1"/>
    <col min="5634" max="5634" width="16.42578125" style="26" customWidth="1"/>
    <col min="5635" max="5635" width="26.5703125" style="26" customWidth="1"/>
    <col min="5636" max="5636" width="15" style="26" customWidth="1"/>
    <col min="5637" max="5884" width="11.42578125" style="26"/>
    <col min="5885" max="5885" width="4.5703125" style="26" customWidth="1"/>
    <col min="5886" max="5886" width="30.5703125" style="26" customWidth="1"/>
    <col min="5887" max="5887" width="26.85546875" style="26" customWidth="1"/>
    <col min="5888" max="5888" width="23.5703125" style="26" customWidth="1"/>
    <col min="5889" max="5889" width="19.85546875" style="26" customWidth="1"/>
    <col min="5890" max="5890" width="16.42578125" style="26" customWidth="1"/>
    <col min="5891" max="5891" width="26.5703125" style="26" customWidth="1"/>
    <col min="5892" max="5892" width="15" style="26" customWidth="1"/>
    <col min="5893" max="6140" width="11.42578125" style="26"/>
    <col min="6141" max="6141" width="4.5703125" style="26" customWidth="1"/>
    <col min="6142" max="6142" width="30.5703125" style="26" customWidth="1"/>
    <col min="6143" max="6143" width="26.85546875" style="26" customWidth="1"/>
    <col min="6144" max="6144" width="23.5703125" style="26" customWidth="1"/>
    <col min="6145" max="6145" width="19.85546875" style="26" customWidth="1"/>
    <col min="6146" max="6146" width="16.42578125" style="26" customWidth="1"/>
    <col min="6147" max="6147" width="26.5703125" style="26" customWidth="1"/>
    <col min="6148" max="6148" width="15" style="26" customWidth="1"/>
    <col min="6149" max="6396" width="11.42578125" style="26"/>
    <col min="6397" max="6397" width="4.5703125" style="26" customWidth="1"/>
    <col min="6398" max="6398" width="30.5703125" style="26" customWidth="1"/>
    <col min="6399" max="6399" width="26.85546875" style="26" customWidth="1"/>
    <col min="6400" max="6400" width="23.5703125" style="26" customWidth="1"/>
    <col min="6401" max="6401" width="19.85546875" style="26" customWidth="1"/>
    <col min="6402" max="6402" width="16.42578125" style="26" customWidth="1"/>
    <col min="6403" max="6403" width="26.5703125" style="26" customWidth="1"/>
    <col min="6404" max="6404" width="15" style="26" customWidth="1"/>
    <col min="6405" max="6652" width="11.42578125" style="26"/>
    <col min="6653" max="6653" width="4.5703125" style="26" customWidth="1"/>
    <col min="6654" max="6654" width="30.5703125" style="26" customWidth="1"/>
    <col min="6655" max="6655" width="26.85546875" style="26" customWidth="1"/>
    <col min="6656" max="6656" width="23.5703125" style="26" customWidth="1"/>
    <col min="6657" max="6657" width="19.85546875" style="26" customWidth="1"/>
    <col min="6658" max="6658" width="16.42578125" style="26" customWidth="1"/>
    <col min="6659" max="6659" width="26.5703125" style="26" customWidth="1"/>
    <col min="6660" max="6660" width="15" style="26" customWidth="1"/>
    <col min="6661" max="6908" width="11.42578125" style="26"/>
    <col min="6909" max="6909" width="4.5703125" style="26" customWidth="1"/>
    <col min="6910" max="6910" width="30.5703125" style="26" customWidth="1"/>
    <col min="6911" max="6911" width="26.85546875" style="26" customWidth="1"/>
    <col min="6912" max="6912" width="23.5703125" style="26" customWidth="1"/>
    <col min="6913" max="6913" width="19.85546875" style="26" customWidth="1"/>
    <col min="6914" max="6914" width="16.42578125" style="26" customWidth="1"/>
    <col min="6915" max="6915" width="26.5703125" style="26" customWidth="1"/>
    <col min="6916" max="6916" width="15" style="26" customWidth="1"/>
    <col min="6917" max="7164" width="11.42578125" style="26"/>
    <col min="7165" max="7165" width="4.5703125" style="26" customWidth="1"/>
    <col min="7166" max="7166" width="30.5703125" style="26" customWidth="1"/>
    <col min="7167" max="7167" width="26.85546875" style="26" customWidth="1"/>
    <col min="7168" max="7168" width="23.5703125" style="26" customWidth="1"/>
    <col min="7169" max="7169" width="19.85546875" style="26" customWidth="1"/>
    <col min="7170" max="7170" width="16.42578125" style="26" customWidth="1"/>
    <col min="7171" max="7171" width="26.5703125" style="26" customWidth="1"/>
    <col min="7172" max="7172" width="15" style="26" customWidth="1"/>
    <col min="7173" max="7420" width="11.42578125" style="26"/>
    <col min="7421" max="7421" width="4.5703125" style="26" customWidth="1"/>
    <col min="7422" max="7422" width="30.5703125" style="26" customWidth="1"/>
    <col min="7423" max="7423" width="26.85546875" style="26" customWidth="1"/>
    <col min="7424" max="7424" width="23.5703125" style="26" customWidth="1"/>
    <col min="7425" max="7425" width="19.85546875" style="26" customWidth="1"/>
    <col min="7426" max="7426" width="16.42578125" style="26" customWidth="1"/>
    <col min="7427" max="7427" width="26.5703125" style="26" customWidth="1"/>
    <col min="7428" max="7428" width="15" style="26" customWidth="1"/>
    <col min="7429" max="7676" width="11.42578125" style="26"/>
    <col min="7677" max="7677" width="4.5703125" style="26" customWidth="1"/>
    <col min="7678" max="7678" width="30.5703125" style="26" customWidth="1"/>
    <col min="7679" max="7679" width="26.85546875" style="26" customWidth="1"/>
    <col min="7680" max="7680" width="23.5703125" style="26" customWidth="1"/>
    <col min="7681" max="7681" width="19.85546875" style="26" customWidth="1"/>
    <col min="7682" max="7682" width="16.42578125" style="26" customWidth="1"/>
    <col min="7683" max="7683" width="26.5703125" style="26" customWidth="1"/>
    <col min="7684" max="7684" width="15" style="26" customWidth="1"/>
    <col min="7685" max="7932" width="11.42578125" style="26"/>
    <col min="7933" max="7933" width="4.5703125" style="26" customWidth="1"/>
    <col min="7934" max="7934" width="30.5703125" style="26" customWidth="1"/>
    <col min="7935" max="7935" width="26.85546875" style="26" customWidth="1"/>
    <col min="7936" max="7936" width="23.5703125" style="26" customWidth="1"/>
    <col min="7937" max="7937" width="19.85546875" style="26" customWidth="1"/>
    <col min="7938" max="7938" width="16.42578125" style="26" customWidth="1"/>
    <col min="7939" max="7939" width="26.5703125" style="26" customWidth="1"/>
    <col min="7940" max="7940" width="15" style="26" customWidth="1"/>
    <col min="7941" max="8188" width="11.42578125" style="26"/>
    <col min="8189" max="8189" width="4.5703125" style="26" customWidth="1"/>
    <col min="8190" max="8190" width="30.5703125" style="26" customWidth="1"/>
    <col min="8191" max="8191" width="26.85546875" style="26" customWidth="1"/>
    <col min="8192" max="8192" width="23.5703125" style="26" customWidth="1"/>
    <col min="8193" max="8193" width="19.85546875" style="26" customWidth="1"/>
    <col min="8194" max="8194" width="16.42578125" style="26" customWidth="1"/>
    <col min="8195" max="8195" width="26.5703125" style="26" customWidth="1"/>
    <col min="8196" max="8196" width="15" style="26" customWidth="1"/>
    <col min="8197" max="8444" width="11.42578125" style="26"/>
    <col min="8445" max="8445" width="4.5703125" style="26" customWidth="1"/>
    <col min="8446" max="8446" width="30.5703125" style="26" customWidth="1"/>
    <col min="8447" max="8447" width="26.85546875" style="26" customWidth="1"/>
    <col min="8448" max="8448" width="23.5703125" style="26" customWidth="1"/>
    <col min="8449" max="8449" width="19.85546875" style="26" customWidth="1"/>
    <col min="8450" max="8450" width="16.42578125" style="26" customWidth="1"/>
    <col min="8451" max="8451" width="26.5703125" style="26" customWidth="1"/>
    <col min="8452" max="8452" width="15" style="26" customWidth="1"/>
    <col min="8453" max="8700" width="11.42578125" style="26"/>
    <col min="8701" max="8701" width="4.5703125" style="26" customWidth="1"/>
    <col min="8702" max="8702" width="30.5703125" style="26" customWidth="1"/>
    <col min="8703" max="8703" width="26.85546875" style="26" customWidth="1"/>
    <col min="8704" max="8704" width="23.5703125" style="26" customWidth="1"/>
    <col min="8705" max="8705" width="19.85546875" style="26" customWidth="1"/>
    <col min="8706" max="8706" width="16.42578125" style="26" customWidth="1"/>
    <col min="8707" max="8707" width="26.5703125" style="26" customWidth="1"/>
    <col min="8708" max="8708" width="15" style="26" customWidth="1"/>
    <col min="8709" max="8956" width="11.42578125" style="26"/>
    <col min="8957" max="8957" width="4.5703125" style="26" customWidth="1"/>
    <col min="8958" max="8958" width="30.5703125" style="26" customWidth="1"/>
    <col min="8959" max="8959" width="26.85546875" style="26" customWidth="1"/>
    <col min="8960" max="8960" width="23.5703125" style="26" customWidth="1"/>
    <col min="8961" max="8961" width="19.85546875" style="26" customWidth="1"/>
    <col min="8962" max="8962" width="16.42578125" style="26" customWidth="1"/>
    <col min="8963" max="8963" width="26.5703125" style="26" customWidth="1"/>
    <col min="8964" max="8964" width="15" style="26" customWidth="1"/>
    <col min="8965" max="9212" width="11.42578125" style="26"/>
    <col min="9213" max="9213" width="4.5703125" style="26" customWidth="1"/>
    <col min="9214" max="9214" width="30.5703125" style="26" customWidth="1"/>
    <col min="9215" max="9215" width="26.85546875" style="26" customWidth="1"/>
    <col min="9216" max="9216" width="23.5703125" style="26" customWidth="1"/>
    <col min="9217" max="9217" width="19.85546875" style="26" customWidth="1"/>
    <col min="9218" max="9218" width="16.42578125" style="26" customWidth="1"/>
    <col min="9219" max="9219" width="26.5703125" style="26" customWidth="1"/>
    <col min="9220" max="9220" width="15" style="26" customWidth="1"/>
    <col min="9221" max="9468" width="11.42578125" style="26"/>
    <col min="9469" max="9469" width="4.5703125" style="26" customWidth="1"/>
    <col min="9470" max="9470" width="30.5703125" style="26" customWidth="1"/>
    <col min="9471" max="9471" width="26.85546875" style="26" customWidth="1"/>
    <col min="9472" max="9472" width="23.5703125" style="26" customWidth="1"/>
    <col min="9473" max="9473" width="19.85546875" style="26" customWidth="1"/>
    <col min="9474" max="9474" width="16.42578125" style="26" customWidth="1"/>
    <col min="9475" max="9475" width="26.5703125" style="26" customWidth="1"/>
    <col min="9476" max="9476" width="15" style="26" customWidth="1"/>
    <col min="9477" max="9724" width="11.42578125" style="26"/>
    <col min="9725" max="9725" width="4.5703125" style="26" customWidth="1"/>
    <col min="9726" max="9726" width="30.5703125" style="26" customWidth="1"/>
    <col min="9727" max="9727" width="26.85546875" style="26" customWidth="1"/>
    <col min="9728" max="9728" width="23.5703125" style="26" customWidth="1"/>
    <col min="9729" max="9729" width="19.85546875" style="26" customWidth="1"/>
    <col min="9730" max="9730" width="16.42578125" style="26" customWidth="1"/>
    <col min="9731" max="9731" width="26.5703125" style="26" customWidth="1"/>
    <col min="9732" max="9732" width="15" style="26" customWidth="1"/>
    <col min="9733" max="9980" width="11.42578125" style="26"/>
    <col min="9981" max="9981" width="4.5703125" style="26" customWidth="1"/>
    <col min="9982" max="9982" width="30.5703125" style="26" customWidth="1"/>
    <col min="9983" max="9983" width="26.85546875" style="26" customWidth="1"/>
    <col min="9984" max="9984" width="23.5703125" style="26" customWidth="1"/>
    <col min="9985" max="9985" width="19.85546875" style="26" customWidth="1"/>
    <col min="9986" max="9986" width="16.42578125" style="26" customWidth="1"/>
    <col min="9987" max="9987" width="26.5703125" style="26" customWidth="1"/>
    <col min="9988" max="9988" width="15" style="26" customWidth="1"/>
    <col min="9989" max="10236" width="11.42578125" style="26"/>
    <col min="10237" max="10237" width="4.5703125" style="26" customWidth="1"/>
    <col min="10238" max="10238" width="30.5703125" style="26" customWidth="1"/>
    <col min="10239" max="10239" width="26.85546875" style="26" customWidth="1"/>
    <col min="10240" max="10240" width="23.5703125" style="26" customWidth="1"/>
    <col min="10241" max="10241" width="19.85546875" style="26" customWidth="1"/>
    <col min="10242" max="10242" width="16.42578125" style="26" customWidth="1"/>
    <col min="10243" max="10243" width="26.5703125" style="26" customWidth="1"/>
    <col min="10244" max="10244" width="15" style="26" customWidth="1"/>
    <col min="10245" max="10492" width="11.42578125" style="26"/>
    <col min="10493" max="10493" width="4.5703125" style="26" customWidth="1"/>
    <col min="10494" max="10494" width="30.5703125" style="26" customWidth="1"/>
    <col min="10495" max="10495" width="26.85546875" style="26" customWidth="1"/>
    <col min="10496" max="10496" width="23.5703125" style="26" customWidth="1"/>
    <col min="10497" max="10497" width="19.85546875" style="26" customWidth="1"/>
    <col min="10498" max="10498" width="16.42578125" style="26" customWidth="1"/>
    <col min="10499" max="10499" width="26.5703125" style="26" customWidth="1"/>
    <col min="10500" max="10500" width="15" style="26" customWidth="1"/>
    <col min="10501" max="10748" width="11.42578125" style="26"/>
    <col min="10749" max="10749" width="4.5703125" style="26" customWidth="1"/>
    <col min="10750" max="10750" width="30.5703125" style="26" customWidth="1"/>
    <col min="10751" max="10751" width="26.85546875" style="26" customWidth="1"/>
    <col min="10752" max="10752" width="23.5703125" style="26" customWidth="1"/>
    <col min="10753" max="10753" width="19.85546875" style="26" customWidth="1"/>
    <col min="10754" max="10754" width="16.42578125" style="26" customWidth="1"/>
    <col min="10755" max="10755" width="26.5703125" style="26" customWidth="1"/>
    <col min="10756" max="10756" width="15" style="26" customWidth="1"/>
    <col min="10757" max="11004" width="11.42578125" style="26"/>
    <col min="11005" max="11005" width="4.5703125" style="26" customWidth="1"/>
    <col min="11006" max="11006" width="30.5703125" style="26" customWidth="1"/>
    <col min="11007" max="11007" width="26.85546875" style="26" customWidth="1"/>
    <col min="11008" max="11008" width="23.5703125" style="26" customWidth="1"/>
    <col min="11009" max="11009" width="19.85546875" style="26" customWidth="1"/>
    <col min="11010" max="11010" width="16.42578125" style="26" customWidth="1"/>
    <col min="11011" max="11011" width="26.5703125" style="26" customWidth="1"/>
    <col min="11012" max="11012" width="15" style="26" customWidth="1"/>
    <col min="11013" max="11260" width="11.42578125" style="26"/>
    <col min="11261" max="11261" width="4.5703125" style="26" customWidth="1"/>
    <col min="11262" max="11262" width="30.5703125" style="26" customWidth="1"/>
    <col min="11263" max="11263" width="26.85546875" style="26" customWidth="1"/>
    <col min="11264" max="11264" width="23.5703125" style="26" customWidth="1"/>
    <col min="11265" max="11265" width="19.85546875" style="26" customWidth="1"/>
    <col min="11266" max="11266" width="16.42578125" style="26" customWidth="1"/>
    <col min="11267" max="11267" width="26.5703125" style="26" customWidth="1"/>
    <col min="11268" max="11268" width="15" style="26" customWidth="1"/>
    <col min="11269" max="11516" width="11.42578125" style="26"/>
    <col min="11517" max="11517" width="4.5703125" style="26" customWidth="1"/>
    <col min="11518" max="11518" width="30.5703125" style="26" customWidth="1"/>
    <col min="11519" max="11519" width="26.85546875" style="26" customWidth="1"/>
    <col min="11520" max="11520" width="23.5703125" style="26" customWidth="1"/>
    <col min="11521" max="11521" width="19.85546875" style="26" customWidth="1"/>
    <col min="11522" max="11522" width="16.42578125" style="26" customWidth="1"/>
    <col min="11523" max="11523" width="26.5703125" style="26" customWidth="1"/>
    <col min="11524" max="11524" width="15" style="26" customWidth="1"/>
    <col min="11525" max="11772" width="11.42578125" style="26"/>
    <col min="11773" max="11773" width="4.5703125" style="26" customWidth="1"/>
    <col min="11774" max="11774" width="30.5703125" style="26" customWidth="1"/>
    <col min="11775" max="11775" width="26.85546875" style="26" customWidth="1"/>
    <col min="11776" max="11776" width="23.5703125" style="26" customWidth="1"/>
    <col min="11777" max="11777" width="19.85546875" style="26" customWidth="1"/>
    <col min="11778" max="11778" width="16.42578125" style="26" customWidth="1"/>
    <col min="11779" max="11779" width="26.5703125" style="26" customWidth="1"/>
    <col min="11780" max="11780" width="15" style="26" customWidth="1"/>
    <col min="11781" max="12028" width="11.42578125" style="26"/>
    <col min="12029" max="12029" width="4.5703125" style="26" customWidth="1"/>
    <col min="12030" max="12030" width="30.5703125" style="26" customWidth="1"/>
    <col min="12031" max="12031" width="26.85546875" style="26" customWidth="1"/>
    <col min="12032" max="12032" width="23.5703125" style="26" customWidth="1"/>
    <col min="12033" max="12033" width="19.85546875" style="26" customWidth="1"/>
    <col min="12034" max="12034" width="16.42578125" style="26" customWidth="1"/>
    <col min="12035" max="12035" width="26.5703125" style="26" customWidth="1"/>
    <col min="12036" max="12036" width="15" style="26" customWidth="1"/>
    <col min="12037" max="12284" width="11.42578125" style="26"/>
    <col min="12285" max="12285" width="4.5703125" style="26" customWidth="1"/>
    <col min="12286" max="12286" width="30.5703125" style="26" customWidth="1"/>
    <col min="12287" max="12287" width="26.85546875" style="26" customWidth="1"/>
    <col min="12288" max="12288" width="23.5703125" style="26" customWidth="1"/>
    <col min="12289" max="12289" width="19.85546875" style="26" customWidth="1"/>
    <col min="12290" max="12290" width="16.42578125" style="26" customWidth="1"/>
    <col min="12291" max="12291" width="26.5703125" style="26" customWidth="1"/>
    <col min="12292" max="12292" width="15" style="26" customWidth="1"/>
    <col min="12293" max="12540" width="11.42578125" style="26"/>
    <col min="12541" max="12541" width="4.5703125" style="26" customWidth="1"/>
    <col min="12542" max="12542" width="30.5703125" style="26" customWidth="1"/>
    <col min="12543" max="12543" width="26.85546875" style="26" customWidth="1"/>
    <col min="12544" max="12544" width="23.5703125" style="26" customWidth="1"/>
    <col min="12545" max="12545" width="19.85546875" style="26" customWidth="1"/>
    <col min="12546" max="12546" width="16.42578125" style="26" customWidth="1"/>
    <col min="12547" max="12547" width="26.5703125" style="26" customWidth="1"/>
    <col min="12548" max="12548" width="15" style="26" customWidth="1"/>
    <col min="12549" max="12796" width="11.42578125" style="26"/>
    <col min="12797" max="12797" width="4.5703125" style="26" customWidth="1"/>
    <col min="12798" max="12798" width="30.5703125" style="26" customWidth="1"/>
    <col min="12799" max="12799" width="26.85546875" style="26" customWidth="1"/>
    <col min="12800" max="12800" width="23.5703125" style="26" customWidth="1"/>
    <col min="12801" max="12801" width="19.85546875" style="26" customWidth="1"/>
    <col min="12802" max="12802" width="16.42578125" style="26" customWidth="1"/>
    <col min="12803" max="12803" width="26.5703125" style="26" customWidth="1"/>
    <col min="12804" max="12804" width="15" style="26" customWidth="1"/>
    <col min="12805" max="13052" width="11.42578125" style="26"/>
    <col min="13053" max="13053" width="4.5703125" style="26" customWidth="1"/>
    <col min="13054" max="13054" width="30.5703125" style="26" customWidth="1"/>
    <col min="13055" max="13055" width="26.85546875" style="26" customWidth="1"/>
    <col min="13056" max="13056" width="23.5703125" style="26" customWidth="1"/>
    <col min="13057" max="13057" width="19.85546875" style="26" customWidth="1"/>
    <col min="13058" max="13058" width="16.42578125" style="26" customWidth="1"/>
    <col min="13059" max="13059" width="26.5703125" style="26" customWidth="1"/>
    <col min="13060" max="13060" width="15" style="26" customWidth="1"/>
    <col min="13061" max="13308" width="11.42578125" style="26"/>
    <col min="13309" max="13309" width="4.5703125" style="26" customWidth="1"/>
    <col min="13310" max="13310" width="30.5703125" style="26" customWidth="1"/>
    <col min="13311" max="13311" width="26.85546875" style="26" customWidth="1"/>
    <col min="13312" max="13312" width="23.5703125" style="26" customWidth="1"/>
    <col min="13313" max="13313" width="19.85546875" style="26" customWidth="1"/>
    <col min="13314" max="13314" width="16.42578125" style="26" customWidth="1"/>
    <col min="13315" max="13315" width="26.5703125" style="26" customWidth="1"/>
    <col min="13316" max="13316" width="15" style="26" customWidth="1"/>
    <col min="13317" max="13564" width="11.42578125" style="26"/>
    <col min="13565" max="13565" width="4.5703125" style="26" customWidth="1"/>
    <col min="13566" max="13566" width="30.5703125" style="26" customWidth="1"/>
    <col min="13567" max="13567" width="26.85546875" style="26" customWidth="1"/>
    <col min="13568" max="13568" width="23.5703125" style="26" customWidth="1"/>
    <col min="13569" max="13569" width="19.85546875" style="26" customWidth="1"/>
    <col min="13570" max="13570" width="16.42578125" style="26" customWidth="1"/>
    <col min="13571" max="13571" width="26.5703125" style="26" customWidth="1"/>
    <col min="13572" max="13572" width="15" style="26" customWidth="1"/>
    <col min="13573" max="13820" width="11.42578125" style="26"/>
    <col min="13821" max="13821" width="4.5703125" style="26" customWidth="1"/>
    <col min="13822" max="13822" width="30.5703125" style="26" customWidth="1"/>
    <col min="13823" max="13823" width="26.85546875" style="26" customWidth="1"/>
    <col min="13824" max="13824" width="23.5703125" style="26" customWidth="1"/>
    <col min="13825" max="13825" width="19.85546875" style="26" customWidth="1"/>
    <col min="13826" max="13826" width="16.42578125" style="26" customWidth="1"/>
    <col min="13827" max="13827" width="26.5703125" style="26" customWidth="1"/>
    <col min="13828" max="13828" width="15" style="26" customWidth="1"/>
    <col min="13829" max="14076" width="11.42578125" style="26"/>
    <col min="14077" max="14077" width="4.5703125" style="26" customWidth="1"/>
    <col min="14078" max="14078" width="30.5703125" style="26" customWidth="1"/>
    <col min="14079" max="14079" width="26.85546875" style="26" customWidth="1"/>
    <col min="14080" max="14080" width="23.5703125" style="26" customWidth="1"/>
    <col min="14081" max="14081" width="19.85546875" style="26" customWidth="1"/>
    <col min="14082" max="14082" width="16.42578125" style="26" customWidth="1"/>
    <col min="14083" max="14083" width="26.5703125" style="26" customWidth="1"/>
    <col min="14084" max="14084" width="15" style="26" customWidth="1"/>
    <col min="14085" max="14332" width="11.42578125" style="26"/>
    <col min="14333" max="14333" width="4.5703125" style="26" customWidth="1"/>
    <col min="14334" max="14334" width="30.5703125" style="26" customWidth="1"/>
    <col min="14335" max="14335" width="26.85546875" style="26" customWidth="1"/>
    <col min="14336" max="14336" width="23.5703125" style="26" customWidth="1"/>
    <col min="14337" max="14337" width="19.85546875" style="26" customWidth="1"/>
    <col min="14338" max="14338" width="16.42578125" style="26" customWidth="1"/>
    <col min="14339" max="14339" width="26.5703125" style="26" customWidth="1"/>
    <col min="14340" max="14340" width="15" style="26" customWidth="1"/>
    <col min="14341" max="14588" width="11.42578125" style="26"/>
    <col min="14589" max="14589" width="4.5703125" style="26" customWidth="1"/>
    <col min="14590" max="14590" width="30.5703125" style="26" customWidth="1"/>
    <col min="14591" max="14591" width="26.85546875" style="26" customWidth="1"/>
    <col min="14592" max="14592" width="23.5703125" style="26" customWidth="1"/>
    <col min="14593" max="14593" width="19.85546875" style="26" customWidth="1"/>
    <col min="14594" max="14594" width="16.42578125" style="26" customWidth="1"/>
    <col min="14595" max="14595" width="26.5703125" style="26" customWidth="1"/>
    <col min="14596" max="14596" width="15" style="26" customWidth="1"/>
    <col min="14597" max="14844" width="11.42578125" style="26"/>
    <col min="14845" max="14845" width="4.5703125" style="26" customWidth="1"/>
    <col min="14846" max="14846" width="30.5703125" style="26" customWidth="1"/>
    <col min="14847" max="14847" width="26.85546875" style="26" customWidth="1"/>
    <col min="14848" max="14848" width="23.5703125" style="26" customWidth="1"/>
    <col min="14849" max="14849" width="19.85546875" style="26" customWidth="1"/>
    <col min="14850" max="14850" width="16.42578125" style="26" customWidth="1"/>
    <col min="14851" max="14851" width="26.5703125" style="26" customWidth="1"/>
    <col min="14852" max="14852" width="15" style="26" customWidth="1"/>
    <col min="14853" max="15100" width="11.42578125" style="26"/>
    <col min="15101" max="15101" width="4.5703125" style="26" customWidth="1"/>
    <col min="15102" max="15102" width="30.5703125" style="26" customWidth="1"/>
    <col min="15103" max="15103" width="26.85546875" style="26" customWidth="1"/>
    <col min="15104" max="15104" width="23.5703125" style="26" customWidth="1"/>
    <col min="15105" max="15105" width="19.85546875" style="26" customWidth="1"/>
    <col min="15106" max="15106" width="16.42578125" style="26" customWidth="1"/>
    <col min="15107" max="15107" width="26.5703125" style="26" customWidth="1"/>
    <col min="15108" max="15108" width="15" style="26" customWidth="1"/>
    <col min="15109" max="15356" width="11.42578125" style="26"/>
    <col min="15357" max="15357" width="4.5703125" style="26" customWidth="1"/>
    <col min="15358" max="15358" width="30.5703125" style="26" customWidth="1"/>
    <col min="15359" max="15359" width="26.85546875" style="26" customWidth="1"/>
    <col min="15360" max="15360" width="23.5703125" style="26" customWidth="1"/>
    <col min="15361" max="15361" width="19.85546875" style="26" customWidth="1"/>
    <col min="15362" max="15362" width="16.42578125" style="26" customWidth="1"/>
    <col min="15363" max="15363" width="26.5703125" style="26" customWidth="1"/>
    <col min="15364" max="15364" width="15" style="26" customWidth="1"/>
    <col min="15365" max="15612" width="11.42578125" style="26"/>
    <col min="15613" max="15613" width="4.5703125" style="26" customWidth="1"/>
    <col min="15614" max="15614" width="30.5703125" style="26" customWidth="1"/>
    <col min="15615" max="15615" width="26.85546875" style="26" customWidth="1"/>
    <col min="15616" max="15616" width="23.5703125" style="26" customWidth="1"/>
    <col min="15617" max="15617" width="19.85546875" style="26" customWidth="1"/>
    <col min="15618" max="15618" width="16.42578125" style="26" customWidth="1"/>
    <col min="15619" max="15619" width="26.5703125" style="26" customWidth="1"/>
    <col min="15620" max="15620" width="15" style="26" customWidth="1"/>
    <col min="15621" max="15868" width="11.42578125" style="26"/>
    <col min="15869" max="15869" width="4.5703125" style="26" customWidth="1"/>
    <col min="15870" max="15870" width="30.5703125" style="26" customWidth="1"/>
    <col min="15871" max="15871" width="26.85546875" style="26" customWidth="1"/>
    <col min="15872" max="15872" width="23.5703125" style="26" customWidth="1"/>
    <col min="15873" max="15873" width="19.85546875" style="26" customWidth="1"/>
    <col min="15874" max="15874" width="16.42578125" style="26" customWidth="1"/>
    <col min="15875" max="15875" width="26.5703125" style="26" customWidth="1"/>
    <col min="15876" max="15876" width="15" style="26" customWidth="1"/>
    <col min="15877" max="16124" width="11.42578125" style="26"/>
    <col min="16125" max="16125" width="4.5703125" style="26" customWidth="1"/>
    <col min="16126" max="16126" width="30.5703125" style="26" customWidth="1"/>
    <col min="16127" max="16127" width="26.85546875" style="26" customWidth="1"/>
    <col min="16128" max="16128" width="23.5703125" style="26" customWidth="1"/>
    <col min="16129" max="16129" width="19.85546875" style="26" customWidth="1"/>
    <col min="16130" max="16130" width="16.42578125" style="26" customWidth="1"/>
    <col min="16131" max="16131" width="26.5703125" style="26" customWidth="1"/>
    <col min="16132" max="16132" width="15" style="26" customWidth="1"/>
    <col min="16133" max="16384" width="11.42578125" style="26"/>
  </cols>
  <sheetData>
    <row r="1" spans="1:7" ht="15" x14ac:dyDescent="0.25">
      <c r="A1" s="82" t="s">
        <v>112</v>
      </c>
      <c r="B1" s="82"/>
      <c r="C1" s="82"/>
      <c r="D1" s="82"/>
      <c r="E1" s="82"/>
      <c r="F1" s="82"/>
      <c r="G1" s="82"/>
    </row>
    <row r="2" spans="1:7" x14ac:dyDescent="0.2">
      <c r="A2" s="83" t="s">
        <v>113</v>
      </c>
      <c r="B2" s="83"/>
      <c r="C2" s="83"/>
      <c r="D2" s="83"/>
      <c r="E2" s="83"/>
      <c r="F2" s="83"/>
      <c r="G2" s="83"/>
    </row>
    <row r="3" spans="1:7" x14ac:dyDescent="0.2">
      <c r="A3" s="83" t="s">
        <v>114</v>
      </c>
      <c r="B3" s="83"/>
      <c r="C3" s="83"/>
      <c r="D3" s="83"/>
      <c r="E3" s="83"/>
      <c r="F3" s="83"/>
      <c r="G3" s="83"/>
    </row>
    <row r="5" spans="1:7" x14ac:dyDescent="0.2">
      <c r="A5" s="84" t="s">
        <v>115</v>
      </c>
      <c r="B5" s="84"/>
      <c r="C5" s="84"/>
      <c r="D5" s="84"/>
      <c r="E5" s="26" t="s">
        <v>297</v>
      </c>
      <c r="G5" s="26" t="s">
        <v>298</v>
      </c>
    </row>
    <row r="6" spans="1:7" x14ac:dyDescent="0.2">
      <c r="A6" s="85" t="s">
        <v>116</v>
      </c>
      <c r="B6" s="85"/>
      <c r="C6" s="26" t="s">
        <v>117</v>
      </c>
      <c r="D6" s="26" t="s">
        <v>118</v>
      </c>
      <c r="G6" s="26"/>
    </row>
    <row r="7" spans="1:7" ht="30" x14ac:dyDescent="0.25">
      <c r="A7" s="28" t="s">
        <v>119</v>
      </c>
      <c r="B7" s="28" t="s">
        <v>120</v>
      </c>
      <c r="C7" s="28" t="s">
        <v>121</v>
      </c>
      <c r="D7" s="28" t="s">
        <v>110</v>
      </c>
      <c r="E7" s="28" t="s">
        <v>122</v>
      </c>
      <c r="F7" s="28" t="s">
        <v>123</v>
      </c>
      <c r="G7" s="28" t="s">
        <v>124</v>
      </c>
    </row>
    <row r="8" spans="1:7" ht="18" x14ac:dyDescent="0.2">
      <c r="A8" s="29">
        <v>1</v>
      </c>
      <c r="B8" s="30" t="s">
        <v>125</v>
      </c>
      <c r="C8" s="30" t="s">
        <v>126</v>
      </c>
      <c r="D8" s="31" t="s">
        <v>127</v>
      </c>
      <c r="E8" s="32">
        <v>44243</v>
      </c>
      <c r="F8" s="33" t="s">
        <v>72</v>
      </c>
      <c r="G8" s="55">
        <v>35000</v>
      </c>
    </row>
    <row r="9" spans="1:7" ht="18" x14ac:dyDescent="0.2">
      <c r="A9" s="29">
        <v>2</v>
      </c>
      <c r="B9" s="33" t="s">
        <v>128</v>
      </c>
      <c r="C9" s="33" t="s">
        <v>129</v>
      </c>
      <c r="D9" s="31" t="s">
        <v>111</v>
      </c>
      <c r="E9" s="34">
        <v>44229</v>
      </c>
      <c r="F9" s="33" t="s">
        <v>72</v>
      </c>
      <c r="G9" s="55">
        <v>20000</v>
      </c>
    </row>
    <row r="10" spans="1:7" ht="18" x14ac:dyDescent="0.25">
      <c r="A10" s="29">
        <v>3</v>
      </c>
      <c r="B10" s="35" t="s">
        <v>130</v>
      </c>
      <c r="C10" s="35" t="s">
        <v>131</v>
      </c>
      <c r="D10" s="31" t="s">
        <v>111</v>
      </c>
      <c r="E10" s="36">
        <v>44217</v>
      </c>
      <c r="F10" s="33" t="s">
        <v>72</v>
      </c>
      <c r="G10" s="56">
        <v>22000.002199999999</v>
      </c>
    </row>
    <row r="11" spans="1:7" ht="18" x14ac:dyDescent="0.2">
      <c r="A11" s="29">
        <v>4</v>
      </c>
      <c r="B11" s="30" t="s">
        <v>132</v>
      </c>
      <c r="C11" s="30" t="s">
        <v>133</v>
      </c>
      <c r="D11" s="31" t="s">
        <v>111</v>
      </c>
      <c r="E11" s="37">
        <v>45121</v>
      </c>
      <c r="F11" s="33" t="s">
        <v>72</v>
      </c>
      <c r="G11" s="56">
        <v>15000</v>
      </c>
    </row>
    <row r="12" spans="1:7" ht="18" x14ac:dyDescent="0.2">
      <c r="A12" s="29">
        <v>5</v>
      </c>
      <c r="B12" s="30" t="s">
        <v>134</v>
      </c>
      <c r="C12" s="30" t="s">
        <v>135</v>
      </c>
      <c r="D12" s="31" t="s">
        <v>111</v>
      </c>
      <c r="E12" s="37">
        <v>44382</v>
      </c>
      <c r="F12" s="33" t="s">
        <v>72</v>
      </c>
      <c r="G12" s="56">
        <v>18000</v>
      </c>
    </row>
    <row r="13" spans="1:7" ht="18" x14ac:dyDescent="0.2">
      <c r="A13" s="29">
        <v>6</v>
      </c>
      <c r="B13" s="30" t="s">
        <v>138</v>
      </c>
      <c r="C13" s="30" t="s">
        <v>139</v>
      </c>
      <c r="D13" s="31" t="s">
        <v>111</v>
      </c>
      <c r="E13" s="37">
        <v>44295</v>
      </c>
      <c r="F13" s="33" t="s">
        <v>72</v>
      </c>
      <c r="G13" s="56">
        <v>18000</v>
      </c>
    </row>
    <row r="14" spans="1:7" ht="18" x14ac:dyDescent="0.2">
      <c r="A14" s="29">
        <v>7</v>
      </c>
      <c r="B14" s="30" t="s">
        <v>140</v>
      </c>
      <c r="C14" s="30" t="s">
        <v>141</v>
      </c>
      <c r="D14" s="31" t="s">
        <v>111</v>
      </c>
      <c r="E14" s="37">
        <v>44379</v>
      </c>
      <c r="F14" s="33" t="s">
        <v>72</v>
      </c>
      <c r="G14" s="56">
        <v>13000</v>
      </c>
    </row>
    <row r="15" spans="1:7" ht="18" x14ac:dyDescent="0.2">
      <c r="A15" s="29">
        <v>8</v>
      </c>
      <c r="B15" s="30" t="s">
        <v>136</v>
      </c>
      <c r="C15" s="30" t="s">
        <v>137</v>
      </c>
      <c r="D15" s="31" t="s">
        <v>111</v>
      </c>
      <c r="E15" s="37">
        <v>44292</v>
      </c>
      <c r="F15" s="33" t="s">
        <v>72</v>
      </c>
      <c r="G15" s="56">
        <v>20000</v>
      </c>
    </row>
    <row r="16" spans="1:7" ht="18" x14ac:dyDescent="0.2">
      <c r="A16" s="29">
        <v>9</v>
      </c>
      <c r="B16" s="30" t="s">
        <v>142</v>
      </c>
      <c r="C16" s="30" t="s">
        <v>143</v>
      </c>
      <c r="D16" s="31" t="s">
        <v>111</v>
      </c>
      <c r="E16" s="37">
        <v>44380</v>
      </c>
      <c r="F16" s="33" t="s">
        <v>72</v>
      </c>
      <c r="G16" s="56">
        <v>15000</v>
      </c>
    </row>
    <row r="17" spans="1:8" ht="18" x14ac:dyDescent="0.25">
      <c r="A17" s="29">
        <v>10</v>
      </c>
      <c r="B17" s="35" t="s">
        <v>144</v>
      </c>
      <c r="C17" s="35" t="s">
        <v>145</v>
      </c>
      <c r="D17" s="31" t="s">
        <v>146</v>
      </c>
      <c r="E17" s="37">
        <v>44459</v>
      </c>
      <c r="F17" s="33" t="s">
        <v>72</v>
      </c>
      <c r="G17" s="56">
        <v>28000</v>
      </c>
    </row>
    <row r="18" spans="1:8" ht="18" x14ac:dyDescent="0.25">
      <c r="A18" s="29">
        <v>11</v>
      </c>
      <c r="B18" s="35" t="s">
        <v>147</v>
      </c>
      <c r="C18" s="35" t="s">
        <v>148</v>
      </c>
      <c r="D18" s="31" t="s">
        <v>111</v>
      </c>
      <c r="E18" s="37">
        <v>44373</v>
      </c>
      <c r="F18" s="33" t="s">
        <v>72</v>
      </c>
      <c r="G18" s="57">
        <v>15000</v>
      </c>
    </row>
    <row r="19" spans="1:8" ht="18" x14ac:dyDescent="0.25">
      <c r="A19" s="29">
        <v>12</v>
      </c>
      <c r="B19" s="35" t="s">
        <v>149</v>
      </c>
      <c r="C19" s="35" t="s">
        <v>150</v>
      </c>
      <c r="D19" s="31" t="s">
        <v>111</v>
      </c>
      <c r="E19" s="38">
        <v>44377</v>
      </c>
      <c r="F19" s="33" t="s">
        <v>72</v>
      </c>
      <c r="G19" s="57">
        <v>13000</v>
      </c>
      <c r="H19" s="58"/>
    </row>
    <row r="20" spans="1:8" ht="18" x14ac:dyDescent="0.25">
      <c r="A20" s="29">
        <v>13</v>
      </c>
      <c r="B20" s="35" t="s">
        <v>151</v>
      </c>
      <c r="C20" s="35" t="s">
        <v>152</v>
      </c>
      <c r="D20" s="31" t="s">
        <v>111</v>
      </c>
      <c r="E20" s="38">
        <v>44562</v>
      </c>
      <c r="F20" s="33" t="s">
        <v>72</v>
      </c>
      <c r="G20" s="54">
        <v>15000</v>
      </c>
    </row>
    <row r="21" spans="1:8" ht="18" x14ac:dyDescent="0.2">
      <c r="A21" s="29"/>
      <c r="B21" s="66" t="s">
        <v>292</v>
      </c>
      <c r="C21" s="66" t="s">
        <v>294</v>
      </c>
      <c r="D21" s="31" t="s">
        <v>111</v>
      </c>
      <c r="E21" s="60">
        <v>45224</v>
      </c>
      <c r="F21" s="33" t="s">
        <v>72</v>
      </c>
      <c r="G21" s="54">
        <v>13000</v>
      </c>
    </row>
    <row r="22" spans="1:8" ht="18" x14ac:dyDescent="0.2">
      <c r="A22" s="29"/>
      <c r="B22" s="66" t="s">
        <v>293</v>
      </c>
      <c r="C22" s="66" t="s">
        <v>295</v>
      </c>
      <c r="D22" s="31" t="s">
        <v>111</v>
      </c>
      <c r="E22" s="60">
        <v>45289</v>
      </c>
      <c r="F22" s="33" t="s">
        <v>72</v>
      </c>
      <c r="G22" s="54">
        <v>13000</v>
      </c>
    </row>
    <row r="23" spans="1:8" ht="18" x14ac:dyDescent="0.2">
      <c r="A23" s="81" t="s">
        <v>153</v>
      </c>
      <c r="B23" s="81"/>
      <c r="C23" s="81"/>
      <c r="D23" s="81"/>
      <c r="E23" s="81"/>
      <c r="F23" s="81"/>
      <c r="G23" s="42">
        <f>SUM(G8:G22)</f>
        <v>273000.00219999999</v>
      </c>
      <c r="H23" s="58"/>
    </row>
    <row r="25" spans="1:8" x14ac:dyDescent="0.2">
      <c r="A25" s="26" t="s">
        <v>154</v>
      </c>
    </row>
    <row r="30" spans="1:8" s="27" customFormat="1" ht="15" x14ac:dyDescent="0.25">
      <c r="A30" s="26"/>
      <c r="B30" s="40"/>
      <c r="C30" s="39"/>
      <c r="D30" s="39"/>
      <c r="E30" s="39"/>
      <c r="F30" s="40"/>
    </row>
    <row r="31" spans="1:8" ht="15.75" x14ac:dyDescent="0.25">
      <c r="B31" s="61"/>
    </row>
    <row r="32" spans="1:8" ht="15.75" x14ac:dyDescent="0.25">
      <c r="B32" s="61"/>
    </row>
    <row r="33" spans="2:7" ht="15.75" x14ac:dyDescent="0.25">
      <c r="B33" s="61"/>
    </row>
    <row r="44" spans="2:7" ht="18" x14ac:dyDescent="0.2">
      <c r="G44" s="25"/>
    </row>
  </sheetData>
  <mergeCells count="6">
    <mergeCell ref="A23:F23"/>
    <mergeCell ref="A1:G1"/>
    <mergeCell ref="A2:G2"/>
    <mergeCell ref="A3:G3"/>
    <mergeCell ref="A5:D5"/>
    <mergeCell ref="A6:B6"/>
  </mergeCells>
  <pageMargins left="1.2" right="0.7" top="0.75" bottom="0.75" header="0.3" footer="0.3"/>
  <pageSetup paperSize="5" scale="9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NOMINA INTERNA ENERO</vt:lpstr>
      <vt:lpstr>MILITARES</vt:lpstr>
      <vt:lpstr>'NOMINA INTERNA ENERO'!Títulos_a_imprimir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Allison Ramirez</dc:creator>
  <cp:lastModifiedBy>jortiz</cp:lastModifiedBy>
  <cp:lastPrinted>2024-02-08T15:22:08Z</cp:lastPrinted>
  <dcterms:created xsi:type="dcterms:W3CDTF">2023-02-03T20:08:27Z</dcterms:created>
  <dcterms:modified xsi:type="dcterms:W3CDTF">2025-05-07T17:44:09Z</dcterms:modified>
</cp:coreProperties>
</file>